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0" windowHeight="4140" tabRatio="940" activeTab="0"/>
  </bookViews>
  <sheets>
    <sheet name="Index" sheetId="1" r:id="rId1"/>
    <sheet name="Instructions" sheetId="2" r:id="rId2"/>
    <sheet name="Feuillet A" sheetId="3" r:id="rId3"/>
    <sheet name="Feuillet B" sheetId="4" r:id="rId4"/>
    <sheet name="Feuillet C" sheetId="5" r:id="rId5"/>
    <sheet name="Feuillet D" sheetId="6" r:id="rId6"/>
    <sheet name="Feuillet E" sheetId="7" r:id="rId7"/>
    <sheet name="Feuillet F" sheetId="8" r:id="rId8"/>
    <sheet name="Synthèse" sheetId="9" r:id="rId9"/>
    <sheet name="Traitements" sheetId="10" r:id="rId10"/>
    <sheet name="CWD" sheetId="11" r:id="rId11"/>
  </sheets>
  <externalReferences>
    <externalReference r:id="rId15"/>
    <externalReference r:id="rId16"/>
  </externalReferences>
  <definedNames>
    <definedName name="_xlnm._FilterDatabase" localSheetId="10" hidden="1">'CWD'!$A$14:$G$1042</definedName>
    <definedName name="Année">'Feuillet A'!$B$30</definedName>
    <definedName name="Etablissement">'Feuillet A'!$B$9</definedName>
    <definedName name="_xlnm.Print_Titles" localSheetId="10">'CWD'!$14:$14</definedName>
    <definedName name="_xlnm.Print_Titles" localSheetId="3">'Feuillet B'!$1:$6</definedName>
    <definedName name="_xlnm.Print_Titles" localSheetId="4">'Feuillet C'!$1:$6</definedName>
    <definedName name="_xlnm.Print_Titles" localSheetId="5">'Feuillet D'!$1:$6</definedName>
    <definedName name="_xlnm.Print_Titles" localSheetId="6">'Feuillet E'!$1:$6</definedName>
    <definedName name="_xlnm.Print_Titles" localSheetId="7">'Feuillet F'!$4:$5</definedName>
    <definedName name="_xlnm.Print_Titles" localSheetId="8">'Synthèse'!$A:$B,'Synthèse'!$8:$9</definedName>
    <definedName name="_xlnm.Print_Titles" localSheetId="9">'Traitements'!$D:$D,'Traitements'!$1:$2</definedName>
    <definedName name="Liste_Centres_Traitements">'Feuillet E'!$A$7:$A$150</definedName>
    <definedName name="Liste_Codes_Déchets">'CWD'!$C$17:$C$1043</definedName>
    <definedName name="Liste_Codes_Traitements">'Traitements'!$A$2:$A$41</definedName>
    <definedName name="Liste_Collecteurs">'Feuillet C'!$A$7:$A$150</definedName>
    <definedName name="Liste_déchets_courants">'Feuillet B'!$A$7:$A$153</definedName>
    <definedName name="Liste_Pays">'Feuillet D'!$K$7:$K$47</definedName>
    <definedName name="Liste_Producteurs">'Feuillet C'!$B$7:$B$155</definedName>
    <definedName name="Liste_Régions_Pays">'Feuillet D'!$K$4:$K$47</definedName>
    <definedName name="Liste_Transporteurs">'Feuillet D'!$A$7:$A$148</definedName>
    <definedName name="Nom">'Feuillet A'!$B$24</definedName>
    <definedName name="Période">'Feuillet A'!$F$30</definedName>
    <definedName name="Prénom">'Feuillet A'!$F$24</definedName>
    <definedName name="Site">'Feuillet A'!$D$19</definedName>
    <definedName name="_xlnm.Print_Area" localSheetId="2">'Feuillet A'!$A$1:$G$57</definedName>
    <definedName name="_xlnm.Print_Area" localSheetId="3">'Feuillet B'!$A:$E</definedName>
    <definedName name="_xlnm.Print_Area" localSheetId="4">'Feuillet C'!$A:$H</definedName>
    <definedName name="_xlnm.Print_Area" localSheetId="5">'Feuillet D'!$A:$H</definedName>
    <definedName name="_xlnm.Print_Area" localSheetId="6">'Feuillet E'!$A:$H</definedName>
    <definedName name="_xlnm.Print_Area" localSheetId="7">'Feuillet F'!$A$1:$M$50</definedName>
    <definedName name="_xlnm.Print_Area" localSheetId="0">'Index'!$A:$C</definedName>
    <definedName name="_xlnm.Print_Area" localSheetId="1">'Instructions'!$A$1:$I$36</definedName>
    <definedName name="_xlnm.Print_Area" localSheetId="8">'Synthèse'!$A:$F</definedName>
    <definedName name="_xlnm.Print_Area" localSheetId="9">'Traitements'!$B$1:$C$39</definedName>
  </definedNames>
  <calcPr fullCalcOnLoad="1"/>
  <pivotCaches>
    <pivotCache cacheId="9" r:id="rId12"/>
  </pivotCaches>
</workbook>
</file>

<file path=xl/comments1.xml><?xml version="1.0" encoding="utf-8"?>
<comments xmlns="http://schemas.openxmlformats.org/spreadsheetml/2006/main">
  <authors>
    <author>OG</author>
  </authors>
  <commentList>
    <comment ref="D10" authorId="0">
      <text>
        <r>
          <rPr>
            <sz val="12"/>
            <rFont val="Tahoma"/>
            <family val="2"/>
          </rPr>
          <t xml:space="preserve">Ces cases sont à votre disposition pour suivre l'état d'avancement de votre déclaration
</t>
        </r>
      </text>
    </comment>
  </commentList>
</comments>
</file>

<file path=xl/comments11.xml><?xml version="1.0" encoding="utf-8"?>
<comments xmlns="http://schemas.openxmlformats.org/spreadsheetml/2006/main">
  <authors>
    <author>OG</author>
  </authors>
  <commentList>
    <comment ref="D1" authorId="0">
      <text>
        <r>
          <rPr>
            <sz val="8"/>
            <rFont val="Tahoma"/>
            <family val="2"/>
          </rPr>
          <t>Cliquez sur  les n° 1, 2, 3 à gauche pour accéder au niveau des catégories.
Niveau 1: Secteurs d'activité
Niveau 2: Catégories de déchet
Niveau 3: Types de déchet
Cliquez sur "+" pour descendre au niveau de détail plus précis.
Cliquez sur "-" pour remonter au niveau de détail plus général.</t>
        </r>
      </text>
    </comment>
    <comment ref="A3" authorId="0">
      <text>
        <r>
          <rPr>
            <sz val="8"/>
            <rFont val="Tahoma"/>
            <family val="2"/>
          </rPr>
          <t>Cliquez sur  les n° 1, 2, 3 à gauche pour accéder au niveau des catégories.
Niveau 1: Chapitres        (= Secteurs d'activité)
Niveau 2: Rubriques       (= Catégories de déchet)
Niveau 3: Codes déchet  (= Types de déchet)
Cliquez sur le "+" EN-DESSOUS d'un intitulé pour descendre au niveau de détail plus précis.
Cliquez sur le "-"  EN-DESSOUS pour remonter au niveau de détail plus général.</t>
        </r>
      </text>
    </comment>
    <comment ref="G14" authorId="0">
      <text>
        <r>
          <rPr>
            <sz val="8"/>
            <rFont val="Tahoma"/>
            <family val="2"/>
          </rPr>
          <t>ou assimilé à un déchet ménager</t>
        </r>
      </text>
    </comment>
    <comment ref="A14" authorId="0">
      <text>
        <r>
          <rPr>
            <sz val="8"/>
            <rFont val="Tahoma"/>
            <family val="2"/>
          </rPr>
          <t xml:space="preserve">Sélectionnez le chapitre correspondant au secteur d'activité générant le déchet
</t>
        </r>
      </text>
    </comment>
    <comment ref="B14" authorId="0">
      <text>
        <r>
          <rPr>
            <b/>
            <sz val="8"/>
            <rFont val="Tahoma"/>
            <family val="0"/>
          </rPr>
          <t xml:space="preserve">Après sélection du chapitre, 
</t>
        </r>
        <r>
          <rPr>
            <sz val="8"/>
            <rFont val="Tahoma"/>
            <family val="2"/>
          </rPr>
          <t>sélectionnez la rubrique correspondante à l'activité génératrice du déchet</t>
        </r>
        <r>
          <rPr>
            <sz val="8"/>
            <rFont val="Tahoma"/>
            <family val="0"/>
          </rPr>
          <t xml:space="preserve">
</t>
        </r>
      </text>
    </comment>
    <comment ref="C14" authorId="0">
      <text>
        <r>
          <rPr>
            <b/>
            <sz val="8"/>
            <rFont val="Tahoma"/>
            <family val="0"/>
          </rPr>
          <t xml:space="preserve">Après sélection du chapitre et de la </t>
        </r>
        <r>
          <rPr>
            <b/>
            <sz val="8"/>
            <rFont val="Tahoma"/>
            <family val="2"/>
          </rPr>
          <t>rubrique</t>
        </r>
        <r>
          <rPr>
            <sz val="8"/>
            <rFont val="Tahoma"/>
            <family val="2"/>
          </rPr>
          <t>, 
sélectionnez le bon code déchet
copiez la cellule et recollez-la dans la case correspondante de votre liste de déchets via le lien "Retour à la liste des déchets"</t>
        </r>
        <r>
          <rPr>
            <sz val="8"/>
            <rFont val="Tahoma"/>
            <family val="0"/>
          </rPr>
          <t xml:space="preserve">
</t>
        </r>
      </text>
    </comment>
  </commentList>
</comments>
</file>

<file path=xl/comments4.xml><?xml version="1.0" encoding="utf-8"?>
<comments xmlns="http://schemas.openxmlformats.org/spreadsheetml/2006/main">
  <authors>
    <author>OG</author>
  </authors>
  <commentList>
    <comment ref="B6" authorId="0">
      <text>
        <r>
          <rPr>
            <sz val="12"/>
            <rFont val="Tahoma"/>
            <family val="2"/>
          </rPr>
          <t xml:space="preserve">cliquez pour </t>
        </r>
        <r>
          <rPr>
            <sz val="12"/>
            <color indexed="10"/>
            <rFont val="Tahoma"/>
            <family val="2"/>
          </rPr>
          <t>consulter le catalogue wallon des déchets</t>
        </r>
        <r>
          <rPr>
            <sz val="12"/>
            <rFont val="Tahoma"/>
            <family val="2"/>
          </rPr>
          <t xml:space="preserve">
</t>
        </r>
      </text>
    </comment>
  </commentList>
</comments>
</file>

<file path=xl/comments8.xml><?xml version="1.0" encoding="utf-8"?>
<comments xmlns="http://schemas.openxmlformats.org/spreadsheetml/2006/main">
  <authors>
    <author>OG</author>
  </authors>
  <commentList>
    <comment ref="I5" authorId="0">
      <text>
        <r>
          <rPr>
            <sz val="10"/>
            <rFont val="Tahoma"/>
            <family val="2"/>
          </rPr>
          <t>N° CMR ou de document de suivi de transfert transfrontalier</t>
        </r>
        <r>
          <rPr>
            <sz val="12"/>
            <rFont val="Tahoma"/>
            <family val="2"/>
          </rPr>
          <t xml:space="preserve">
</t>
        </r>
      </text>
    </comment>
    <comment ref="D5" authorId="0">
      <text>
        <r>
          <rPr>
            <sz val="8"/>
            <rFont val="Tahoma"/>
            <family val="2"/>
          </rPr>
          <t>(1) Base réglementaire : arrêté du Gouvernement wallon du 10 juillet 1997 établissant un catalogue des déchets, modifié par l'Arrêté du Gouvernement Wallon du 24 janvier 2002, l'Arrêté du Gouvernement Wallon du 7 juin 2007 et l'Arrêté du Gouvernement Wallon du 12 juillet 2007</t>
        </r>
        <r>
          <rPr>
            <sz val="8"/>
            <rFont val="Tahoma"/>
            <family val="0"/>
          </rPr>
          <t xml:space="preserve">
</t>
        </r>
      </text>
    </comment>
    <comment ref="B5" authorId="0">
      <text>
        <r>
          <rPr>
            <sz val="10"/>
            <rFont val="Tahoma"/>
            <family val="2"/>
          </rPr>
          <t xml:space="preserve">Cliquez pour ajouter un producteur à la </t>
        </r>
        <r>
          <rPr>
            <sz val="10"/>
            <color indexed="10"/>
            <rFont val="Tahoma"/>
            <family val="2"/>
          </rPr>
          <t>liste des producteurs auprès desquels vous enlevez des déchets dangereux</t>
        </r>
      </text>
    </comment>
    <comment ref="H5" authorId="0">
      <text>
        <r>
          <rPr>
            <sz val="10"/>
            <rFont val="Tahoma"/>
            <family val="2"/>
          </rPr>
          <t xml:space="preserve">Cliquez pour ajouter un transporteur à la </t>
        </r>
        <r>
          <rPr>
            <sz val="10"/>
            <color indexed="10"/>
            <rFont val="Tahoma"/>
            <family val="2"/>
          </rPr>
          <t>liste de vos transporteurs</t>
        </r>
      </text>
    </comment>
    <comment ref="J5" authorId="0">
      <text>
        <r>
          <rPr>
            <sz val="10"/>
            <rFont val="Tahoma"/>
            <family val="2"/>
          </rPr>
          <t xml:space="preserve">Cliquez pour ajouter un centre à la </t>
        </r>
        <r>
          <rPr>
            <sz val="10"/>
            <color indexed="10"/>
            <rFont val="Tahoma"/>
            <family val="2"/>
          </rPr>
          <t>liste de vos centres de regroupement, prétraitement, élimination ou valorisation</t>
        </r>
      </text>
    </comment>
    <comment ref="C5" authorId="0">
      <text>
        <r>
          <rPr>
            <sz val="10"/>
            <rFont val="Tahoma"/>
            <family val="2"/>
          </rPr>
          <t>Cliquez pour ajouter un déchet à la</t>
        </r>
        <r>
          <rPr>
            <sz val="10"/>
            <color indexed="10"/>
            <rFont val="Tahoma"/>
            <family val="2"/>
          </rPr>
          <t xml:space="preserve"> liste de vos déchets</t>
        </r>
        <r>
          <rPr>
            <sz val="10"/>
            <rFont val="Tahoma"/>
            <family val="2"/>
          </rPr>
          <t xml:space="preserve">
</t>
        </r>
      </text>
    </comment>
    <comment ref="L5" authorId="0">
      <text>
        <r>
          <rPr>
            <sz val="10"/>
            <rFont val="Tahoma"/>
            <family val="2"/>
          </rPr>
          <t>cliquez pour accéder à la</t>
        </r>
        <r>
          <rPr>
            <sz val="10"/>
            <color indexed="10"/>
            <rFont val="Tahoma"/>
            <family val="2"/>
          </rPr>
          <t xml:space="preserve"> liste des traitements</t>
        </r>
      </text>
    </comment>
  </commentList>
</comments>
</file>

<file path=xl/sharedStrings.xml><?xml version="1.0" encoding="utf-8"?>
<sst xmlns="http://schemas.openxmlformats.org/spreadsheetml/2006/main" count="3355" uniqueCount="2189">
  <si>
    <t>catalyseurs usés contenant de l'or, de l'argent, du rhénium, du rhodium, du palladium, de l'iridium ou du platine (sauf rubrique 16 08 07)</t>
  </si>
  <si>
    <t xml:space="preserve">16 08 02 </t>
  </si>
  <si>
    <t>catalyseurs usés contenant des métaux ou composés de métaux de transition (3) dangereux</t>
  </si>
  <si>
    <t xml:space="preserve">16 08 03 </t>
  </si>
  <si>
    <t>R6</t>
  </si>
  <si>
    <t>Régénération des acides ou des bases.</t>
  </si>
  <si>
    <t>R7</t>
  </si>
  <si>
    <t>Récupération des produits servant à capter des polluants.</t>
  </si>
  <si>
    <t>R8</t>
  </si>
  <si>
    <t>Récupération des produits provenant des catalyseurs.</t>
  </si>
  <si>
    <t>R10</t>
  </si>
  <si>
    <t>chromates, par exemple, chromate de potassium, dichromate de sodium ou de potassium</t>
  </si>
  <si>
    <t xml:space="preserve">16 09 03 </t>
  </si>
  <si>
    <t>peroxydes, par exemple, peroxyde d'hydrogène</t>
  </si>
  <si>
    <t xml:space="preserve">16 09 04 </t>
  </si>
  <si>
    <t>substances oxydantes non spécifiées ailleurs</t>
  </si>
  <si>
    <t>16 10</t>
  </si>
  <si>
    <t>déchets liquides aqueux destinés à un traitement hors site</t>
  </si>
  <si>
    <t>#N/A</t>
  </si>
  <si>
    <t xml:space="preserve">01 05 </t>
  </si>
  <si>
    <t xml:space="preserve">01 05 04 </t>
  </si>
  <si>
    <t>boues et autres déchets de forage contenant de l'eau douce</t>
  </si>
  <si>
    <t xml:space="preserve">01 05 05 </t>
  </si>
  <si>
    <t>boues et autres déchets de forage contenant des hydrocarbures</t>
  </si>
  <si>
    <t xml:space="preserve">01 05 06 </t>
  </si>
  <si>
    <t>boues et autres déchets de forage contenant des substances dangereuses</t>
  </si>
  <si>
    <t xml:space="preserve">01 05 07 </t>
  </si>
  <si>
    <t>Incinération à terre.</t>
  </si>
  <si>
    <t>D11</t>
  </si>
  <si>
    <t>Incinération en mer.</t>
  </si>
  <si>
    <t>D12</t>
  </si>
  <si>
    <t>R1</t>
  </si>
  <si>
    <t>R2</t>
  </si>
  <si>
    <t>Récupération ou régénération des solvants.</t>
  </si>
  <si>
    <t>R4</t>
  </si>
  <si>
    <t>Recyclage ou récupération des métaux et des composés métalliques.</t>
  </si>
  <si>
    <t>R5</t>
  </si>
  <si>
    <t xml:space="preserve">Le présent feuillet, dûment complété et accompagné des certificats, est à envoyer, sous forme papier, à </t>
  </si>
  <si>
    <t>autres matériaux d'isolation à base de ou contenant des substances dangereuses</t>
  </si>
  <si>
    <t>17 06 04</t>
  </si>
  <si>
    <t>matériaux d'isolation autres que ceux visés aux rubriques 17 06 01 et 17 06 03</t>
  </si>
  <si>
    <t xml:space="preserve">17 06 05 </t>
  </si>
  <si>
    <t>matériaux de construction contenant de l'amiante</t>
  </si>
  <si>
    <t>17 07</t>
  </si>
  <si>
    <t>déchets de construction et de démolition en mélange</t>
  </si>
  <si>
    <t>17 07 95</t>
  </si>
  <si>
    <t xml:space="preserve">déchets de démolition provenant des bâtiments à caractère d'habitation, de services ou assimilés non mélangés à des matières putrescibles ou combustibles </t>
  </si>
  <si>
    <t xml:space="preserve">17 08 </t>
  </si>
  <si>
    <t>matériaux de construction à base de gypse</t>
  </si>
  <si>
    <t xml:space="preserve">17 08 01 </t>
  </si>
  <si>
    <t>matériaux de construction à base de gypse contaminés par des substances dangereuses</t>
  </si>
  <si>
    <t xml:space="preserve">17 08 02 </t>
  </si>
  <si>
    <t>FORMULAIRE DE DÉCLARATION TRIMESTRIELLE
DE COLLECTE DE DÉCHETS DANGEREUX</t>
  </si>
  <si>
    <t>Centre de regroupement, prétraitement, élimination, valorisation</t>
  </si>
  <si>
    <t>Liste des centres de regroupement, de prétraitement, d'élimination ou de valorisation autorisés auxquels vous avez fait appel</t>
  </si>
  <si>
    <t>14 06</t>
  </si>
  <si>
    <t>émulsions et solutions d'usinage contenant des halogènes</t>
  </si>
  <si>
    <t xml:space="preserve">12 01 09 </t>
  </si>
  <si>
    <t>émulsions et solutions d'usinage sans halogènes</t>
  </si>
  <si>
    <t xml:space="preserve">12 01 10 </t>
  </si>
  <si>
    <t>huiles d'usinage de synthèse</t>
  </si>
  <si>
    <t xml:space="preserve">12 01 12 </t>
  </si>
  <si>
    <t>déchets de cires et graisses</t>
  </si>
  <si>
    <t xml:space="preserve">12 01 13 </t>
  </si>
  <si>
    <t>déchets de soudure</t>
  </si>
  <si>
    <t xml:space="preserve">12 01 14 </t>
  </si>
  <si>
    <t>boues d'usinage contenant des substances dangereuses</t>
  </si>
  <si>
    <t>12 01 15</t>
  </si>
  <si>
    <t>boues d'usinage autres que celles visées à la rubrique 12 01 14</t>
  </si>
  <si>
    <t xml:space="preserve">12 01 16 </t>
  </si>
  <si>
    <t>déchets de grenaillage contenant des substances dangereuses</t>
  </si>
  <si>
    <t>12 01 17</t>
  </si>
  <si>
    <t>déchets de grenaillage autres que ceux visés à la rubrique 12 01 16</t>
  </si>
  <si>
    <t xml:space="preserve">12 01 18 </t>
  </si>
  <si>
    <t>boues métalliques (provenant du meulage et de l'affûtage) contenant des hydrocarbures</t>
  </si>
  <si>
    <t xml:space="preserve">12 01 19 </t>
  </si>
  <si>
    <t>huiles d'usinage facilement biodégradables</t>
  </si>
  <si>
    <t xml:space="preserve">12 01 20 </t>
  </si>
  <si>
    <t>déchets de meulage et matériaux de meulage contenant des substances dangereuses</t>
  </si>
  <si>
    <t>12 01 21</t>
  </si>
  <si>
    <t>déchets de meulage et matériaux de meulage autres que ceux visés à la rubrique 12 01 20</t>
  </si>
  <si>
    <t xml:space="preserve">12 01 99 </t>
  </si>
  <si>
    <t xml:space="preserve">12 03 </t>
  </si>
  <si>
    <t>Cas 1: vous disposez déjà d'un outil de gestion informatique de vos déchets</t>
  </si>
  <si>
    <t>matériaux de construction à base de gypse autres que ceux visés à la rubrique 17 08 01</t>
  </si>
  <si>
    <t>17 09</t>
  </si>
  <si>
    <t>autres déchets de construction et de démolition</t>
  </si>
  <si>
    <t xml:space="preserve">17 09 01 </t>
  </si>
  <si>
    <r>
      <t>Le présent formulaire a également été conçu pour vous</t>
    </r>
    <r>
      <rPr>
        <b/>
        <sz val="10"/>
        <color indexed="10"/>
        <rFont val="Arial"/>
        <family val="2"/>
      </rPr>
      <t xml:space="preserve"> servir d'outil informatique de gestion des déchets </t>
    </r>
    <r>
      <rPr>
        <sz val="10"/>
        <color indexed="10"/>
        <rFont val="Arial"/>
        <family val="2"/>
      </rPr>
      <t>en le remplissant au fur et à mesure des sorties de déchets.</t>
    </r>
  </si>
  <si>
    <t>Recyclage ou récupération d’autres matières inorganiques.</t>
  </si>
  <si>
    <t>Imprimer le feuillet A</t>
  </si>
  <si>
    <t>Rejet en milieu aquatique</t>
  </si>
  <si>
    <t>Traitement biologique avant élimination</t>
  </si>
  <si>
    <t>Immersion ou enfouissement en sous-sol marin</t>
  </si>
  <si>
    <t>Traitement physico-chimique avant élimination</t>
  </si>
  <si>
    <t>Recyclage organique</t>
  </si>
  <si>
    <t>Recyclage métallique</t>
  </si>
  <si>
    <t>Recyclage inorganique</t>
  </si>
  <si>
    <t>Régénération d'acide ou de base</t>
  </si>
  <si>
    <t>Régénération de solvant</t>
  </si>
  <si>
    <t>Récupération de capteurs de polluants</t>
  </si>
  <si>
    <t>Régénération des huiles</t>
  </si>
  <si>
    <t>terres et cailloux autres que ceux visés à la rubrique 17 05 03</t>
  </si>
  <si>
    <t xml:space="preserve">17 05 05 </t>
  </si>
  <si>
    <t>boues de dragage contenant des substances dangereuses</t>
  </si>
  <si>
    <t xml:space="preserve">17 05 06 </t>
  </si>
  <si>
    <t>boues de dragage autres que celles visées à la rubrique 17 05 05</t>
  </si>
  <si>
    <t xml:space="preserve">17 05 07 </t>
  </si>
  <si>
    <t>ballast de voies contenant des substances dangereuses</t>
  </si>
  <si>
    <t>17 05 08</t>
  </si>
  <si>
    <t>ballast de voie autre que celui visé à la rubrique 17 05 07</t>
  </si>
  <si>
    <t xml:space="preserve">17 06 </t>
  </si>
  <si>
    <t>matériaux d'isolation et matériaux de construction contenant de l'amiante</t>
  </si>
  <si>
    <t xml:space="preserve">17 06 01 </t>
  </si>
  <si>
    <t>16 01 22</t>
  </si>
  <si>
    <t>Déclaration</t>
  </si>
  <si>
    <t>Outil</t>
  </si>
  <si>
    <t>Tableau de synthèse</t>
  </si>
  <si>
    <t>Traitements</t>
  </si>
  <si>
    <t>Catalogue wallon des déchets</t>
  </si>
  <si>
    <t>CODE</t>
  </si>
  <si>
    <t>Ménager</t>
  </si>
  <si>
    <t xml:space="preserve">01 01 </t>
  </si>
  <si>
    <t>déchets provenant de l'extraction des minéraux métallifères</t>
  </si>
  <si>
    <t>déchets provenant de l'extraction des minéraux non métallifères</t>
  </si>
  <si>
    <t>X</t>
  </si>
  <si>
    <t xml:space="preserve">01 03 </t>
  </si>
  <si>
    <t xml:space="preserve">01 03 04 </t>
  </si>
  <si>
    <t>stériles acidogènes provenant de la transformation de sulfure</t>
  </si>
  <si>
    <t xml:space="preserve">01 03 05 </t>
  </si>
  <si>
    <t>autres stériles contenant des substances dangereuses</t>
  </si>
  <si>
    <t>01 03 06</t>
  </si>
  <si>
    <t>verre</t>
  </si>
  <si>
    <t xml:space="preserve">16 01 21 </t>
  </si>
  <si>
    <t>e-mail :</t>
  </si>
  <si>
    <t>Nombre de copie de certificats joints :</t>
  </si>
  <si>
    <t>stériles autres que ceux visés aux rubriques 01 03 04 et 01 03 05</t>
  </si>
  <si>
    <t xml:space="preserve">01 03 07 </t>
  </si>
  <si>
    <t>autres déchets contenant des substances dangereuses provenant de la transformation physique et chimique des minéraux métallifères</t>
  </si>
  <si>
    <t>01 03 08</t>
  </si>
  <si>
    <t>déchets de poussières et de poudres autres que ceux visés à la rubrique 01 03 07</t>
  </si>
  <si>
    <t xml:space="preserve">01 03 09 </t>
  </si>
  <si>
    <t>boues rouges issues de la production d'alumine autres que celles visées à la rubrique 01 03 07</t>
  </si>
  <si>
    <t xml:space="preserve">01 03 99 </t>
  </si>
  <si>
    <t>déchets non spécifiés ailleurs</t>
  </si>
  <si>
    <t>01 04</t>
  </si>
  <si>
    <t xml:space="preserve">01 04 07 </t>
  </si>
  <si>
    <t>déchets contenant des substances dangereuses provenant de la transformation physique et chimique des minéraux non métallifères</t>
  </si>
  <si>
    <t xml:space="preserve">01 04 08 </t>
  </si>
  <si>
    <t>déchets de graviers et débris de pierres autres que ceux visés à la rubrique 01 04 07</t>
  </si>
  <si>
    <t xml:space="preserve">01 04 09 </t>
  </si>
  <si>
    <t>déchets de sable et d'argile</t>
  </si>
  <si>
    <t xml:space="preserve">01 04 10 </t>
  </si>
  <si>
    <t>déchets de poussières et de poudres autres que ceux visés à la rubrique 01 04 07</t>
  </si>
  <si>
    <t xml:space="preserve">01 04 11 </t>
  </si>
  <si>
    <t>déchets de la transformation de la potasse et des sels minéraux autres que ceux visés à la rubrique 01 04 07</t>
  </si>
  <si>
    <t xml:space="preserve">01 04 12 </t>
  </si>
  <si>
    <t>stériles et autres déchets provenant du lavage et du nettoyage des minéraux autres que ceux visés aux rubriques 01 04 07 et 01 0411</t>
  </si>
  <si>
    <t>déchets provenant du dégraissage à l'eau et à la vapeur (sauf chapitre 11)</t>
  </si>
  <si>
    <t xml:space="preserve">12 03 01 </t>
  </si>
  <si>
    <t>liquides aqueux de nettoyage</t>
  </si>
  <si>
    <t xml:space="preserve">12 03 02 </t>
  </si>
  <si>
    <t>déchets du dégraissage à la vapeur</t>
  </si>
  <si>
    <t xml:space="preserve">13 01 </t>
  </si>
  <si>
    <t>huiles hydrauliques usagées</t>
  </si>
  <si>
    <t xml:space="preserve">13 01 01 </t>
  </si>
  <si>
    <t>Cliquer sur le niveau 1 en haut à gauche de la feuille (1 2 3) pour accéder à la liste des chapitres</t>
  </si>
  <si>
    <r>
      <t>Sélectionner dans les</t>
    </r>
    <r>
      <rPr>
        <b/>
        <sz val="8"/>
        <rFont val="Arial"/>
        <family val="2"/>
      </rPr>
      <t xml:space="preserve"> </t>
    </r>
    <r>
      <rPr>
        <b/>
        <sz val="8"/>
        <color indexed="12"/>
        <rFont val="Arial"/>
        <family val="2"/>
      </rPr>
      <t>chapitres 1 à 12</t>
    </r>
    <r>
      <rPr>
        <sz val="8"/>
        <color indexed="12"/>
        <rFont val="Arial"/>
        <family val="2"/>
      </rPr>
      <t xml:space="preserve"> ou</t>
    </r>
    <r>
      <rPr>
        <b/>
        <sz val="8"/>
        <color indexed="12"/>
        <rFont val="Arial"/>
        <family val="2"/>
      </rPr>
      <t xml:space="preserve"> 17 à 20, </t>
    </r>
    <r>
      <rPr>
        <sz val="8"/>
        <rFont val="Arial"/>
        <family val="2"/>
      </rPr>
      <t xml:space="preserve">celui correspondant au </t>
    </r>
    <r>
      <rPr>
        <b/>
        <sz val="8"/>
        <color indexed="12"/>
        <rFont val="Arial"/>
        <family val="2"/>
      </rPr>
      <t>secteur d'activité générant le déchet</t>
    </r>
  </si>
  <si>
    <t xml:space="preserve"> Si le déchet ne relève pas du chapitre 16 non plus, alors classer le déchet dans le chapitre de la liste correspondant à l'activité repérée à la première étape à la rubrique dont le code se termine par 99 (déchets non spécifiés ailleurs) .</t>
  </si>
  <si>
    <r>
      <t xml:space="preserve"> Si aucun des codes de déchet des chapitres 13,14 ou 15 ne s'applique, essayer de classer le déchet dans le</t>
    </r>
    <r>
      <rPr>
        <sz val="8"/>
        <color indexed="10"/>
        <rFont val="Arial"/>
        <family val="2"/>
      </rPr>
      <t xml:space="preserve"> </t>
    </r>
    <r>
      <rPr>
        <b/>
        <sz val="8"/>
        <color indexed="10"/>
        <rFont val="Arial"/>
        <family val="2"/>
      </rPr>
      <t>chapitre 16</t>
    </r>
    <r>
      <rPr>
        <sz val="8"/>
        <rFont val="Arial"/>
        <family val="2"/>
      </rPr>
      <t>.</t>
    </r>
  </si>
  <si>
    <t>II. SIÈGE D'EXPLOITATION</t>
  </si>
  <si>
    <t>III. IDENTITÉ DU DÉCLARANT</t>
  </si>
  <si>
    <t>IV. PÉRIODE DE RÉFÉRENCE</t>
  </si>
  <si>
    <t>Stockage préalable à l'une des opérations D1 à D14 (à l'exclusion du stockage temporaire, avant collecte, sur site de production)</t>
  </si>
  <si>
    <t>Le nom de l'établissement,
du siège d'exploitation et l'année se répéteront automatiquement sur tous les autres feuillets</t>
  </si>
  <si>
    <t>autres hydrofluorocarbones et mélanges contenant des hydrofluorocarbones, à l’exclusion des déchets visés en 14.07.04 et 14.07.09</t>
  </si>
  <si>
    <t>perfluorocarbones, notamment le R 218 et le RC 318, et mélanges contenant des perfluorocarbones, à l’exclusion des déchets visés en 14.07.04, 14.07.09 et 14.07.16</t>
  </si>
  <si>
    <t>hydrocarbures utilisés comme agents réfrigérants : méthane (R50), éthane (R170), propane (R290), pentane, isopentane, isobutène (R600a), propylène (R1270),... ainsi que leurs mélanges éventuels</t>
  </si>
  <si>
    <t>ammoniac (R 717) utilisé comme agent réfrigérant</t>
  </si>
  <si>
    <t>déchets provenant de la recherche, du diagnostic, du traitement ou de la prévention des maladies des animaux</t>
  </si>
  <si>
    <t xml:space="preserve">18 02 01 </t>
  </si>
  <si>
    <t>objets piquants et coupants (sauf rubrique 18 02 02)</t>
  </si>
  <si>
    <t xml:space="preserve">18 02 02 </t>
  </si>
  <si>
    <t xml:space="preserve">18 02 03 </t>
  </si>
  <si>
    <t>déchets dont la collecte et l'élimination ne font pas l'objet de prescriptions particulières vis-à-vis des risques d'infection</t>
  </si>
  <si>
    <t xml:space="preserve">18 02 05 </t>
  </si>
  <si>
    <t xml:space="preserve">18 02 06 </t>
  </si>
  <si>
    <t>produits chimiques autres que ceux visés à la rubrique 18 02 05</t>
  </si>
  <si>
    <t xml:space="preserve">18 02 07 </t>
  </si>
  <si>
    <t xml:space="preserve">18 02 08 </t>
  </si>
  <si>
    <t>médicaments autres que ceux visés à la rubrique 18 02 07</t>
  </si>
  <si>
    <t xml:space="preserve">19 01 </t>
  </si>
  <si>
    <t>déchets de l'incinération ou de la pyrolyse de déchets</t>
  </si>
  <si>
    <t xml:space="preserve">19 01 02 </t>
  </si>
  <si>
    <t>déchets agrochimiques autres que ceux visés à la rubrique 02 01 08</t>
  </si>
  <si>
    <t>02 01 10</t>
  </si>
  <si>
    <t>déchets métalliques</t>
  </si>
  <si>
    <t>02 01 96</t>
  </si>
  <si>
    <t>Pour ajouter une ligne au tableau, sélectionnez une ligne vierge ci-dessus et recopier vers le bas.</t>
  </si>
  <si>
    <t>lixiviats de décharges contenant des substances dangereuses</t>
  </si>
  <si>
    <t>19 07 03</t>
  </si>
  <si>
    <t>IMPORTANT !</t>
  </si>
  <si>
    <t>emballages secondaires pour emballages primaires assimilés à des déchets ménagers</t>
  </si>
  <si>
    <t>20 98</t>
  </si>
  <si>
    <t>déchets combustibles autres que ceux visés aux rubriques 19 02 08 et 19 02 09</t>
  </si>
  <si>
    <t xml:space="preserve">19 02 11 </t>
  </si>
  <si>
    <t>19 02 99</t>
  </si>
  <si>
    <t xml:space="preserve">19 03 </t>
  </si>
  <si>
    <t>déchets stabilisés/solidifiés (4)</t>
  </si>
  <si>
    <t xml:space="preserve">19 03 04 </t>
  </si>
  <si>
    <t>déchets provenant de l'épuration des eaux de refroidissement</t>
  </si>
  <si>
    <t xml:space="preserve">10 01 99 </t>
  </si>
  <si>
    <t xml:space="preserve">10 02 </t>
  </si>
  <si>
    <t>Biométhanisation</t>
  </si>
  <si>
    <r>
      <t xml:space="preserve">Les </t>
    </r>
    <r>
      <rPr>
        <b/>
        <sz val="10"/>
        <color indexed="16"/>
        <rFont val="Arial"/>
        <family val="2"/>
      </rPr>
      <t xml:space="preserve">cases à remplir </t>
    </r>
    <r>
      <rPr>
        <sz val="10"/>
        <rFont val="Arial"/>
        <family val="2"/>
      </rPr>
      <t xml:space="preserve">sont </t>
    </r>
    <r>
      <rPr>
        <sz val="10"/>
        <color indexed="10"/>
        <rFont val="Arial"/>
        <family val="2"/>
      </rPr>
      <t>identifiables par la présence de pointillés</t>
    </r>
    <r>
      <rPr>
        <sz val="10"/>
        <rFont val="Arial"/>
        <family val="2"/>
      </rPr>
      <t>. Lorsque vous sélectionnerez une case à remplir, une</t>
    </r>
    <r>
      <rPr>
        <sz val="10"/>
        <color indexed="10"/>
        <rFont val="Arial"/>
        <family val="2"/>
      </rPr>
      <t xml:space="preserve"> </t>
    </r>
    <r>
      <rPr>
        <b/>
        <sz val="10"/>
        <color indexed="16"/>
        <rFont val="Arial"/>
        <family val="2"/>
      </rPr>
      <t>info-bulle d'explication</t>
    </r>
    <r>
      <rPr>
        <sz val="10"/>
        <color indexed="10"/>
        <rFont val="Arial"/>
        <family val="2"/>
      </rPr>
      <t xml:space="preserve"> </t>
    </r>
    <r>
      <rPr>
        <sz val="10"/>
        <rFont val="Arial"/>
        <family val="2"/>
      </rPr>
      <t>sur l'information à mettre dans cette case apparaîtra. Sur certaines cases, une</t>
    </r>
    <r>
      <rPr>
        <u val="single"/>
        <sz val="10"/>
        <rFont val="Arial"/>
        <family val="2"/>
      </rPr>
      <t xml:space="preserve"> flèche noire pointée vers le bas</t>
    </r>
    <r>
      <rPr>
        <sz val="10"/>
        <rFont val="Arial"/>
        <family val="2"/>
      </rPr>
      <t xml:space="preserve"> vous permet de sélectionner une réponse dans une </t>
    </r>
    <r>
      <rPr>
        <b/>
        <sz val="10"/>
        <color indexed="16"/>
        <rFont val="Arial"/>
        <family val="2"/>
      </rPr>
      <t>liste de choix</t>
    </r>
    <r>
      <rPr>
        <sz val="10"/>
        <rFont val="Arial"/>
        <family val="2"/>
      </rPr>
      <t xml:space="preserve">. Il suffit de </t>
    </r>
    <r>
      <rPr>
        <u val="single"/>
        <sz val="10"/>
        <rFont val="Arial"/>
        <family val="2"/>
      </rPr>
      <t>cliquer sur la flèche noire</t>
    </r>
    <r>
      <rPr>
        <sz val="10"/>
        <rFont val="Arial"/>
        <family val="2"/>
      </rPr>
      <t xml:space="preserve"> pour faire apparaître la liste et de sélectionner le texte désiré en déplaçant le curseur sur la bonne proposition et en cliquant dessus.</t>
    </r>
  </si>
  <si>
    <t>boues provenant du traitement in situ des effluents contenant des substances dangereuses</t>
  </si>
  <si>
    <t xml:space="preserve">04 02 20 </t>
  </si>
  <si>
    <t>boues provenant du traitement in situ des effluents autres que celles visées à la rubrique 04 02 19</t>
  </si>
  <si>
    <t>04 02 21</t>
  </si>
  <si>
    <t>fibres textiles non ouvrées</t>
  </si>
  <si>
    <t>04 02 22</t>
  </si>
  <si>
    <t>fibres textiles ouvrées</t>
  </si>
  <si>
    <t xml:space="preserve">04 02 99 </t>
  </si>
  <si>
    <t xml:space="preserve">05 01 </t>
  </si>
  <si>
    <t>déchets provenant du raffinage du pétrole</t>
  </si>
  <si>
    <t xml:space="preserve">05 01 02 </t>
  </si>
  <si>
    <t>boues de dessalage</t>
  </si>
  <si>
    <t xml:space="preserve">05 01 03 </t>
  </si>
  <si>
    <t>boues de fond de cuves</t>
  </si>
  <si>
    <t xml:space="preserve">05 01 04 </t>
  </si>
  <si>
    <t>boues d'alkyles acides</t>
  </si>
  <si>
    <t xml:space="preserve">05 01 05 </t>
  </si>
  <si>
    <t>hydrocarbures accidentellement répandus</t>
  </si>
  <si>
    <t xml:space="preserve">05 01 06 </t>
  </si>
  <si>
    <t>boues contenant des hydrocarbures provenant des opérations de maintenance de l'installation ou des équipements</t>
  </si>
  <si>
    <t xml:space="preserve">05 01 07 </t>
  </si>
  <si>
    <t>goudrons acides</t>
  </si>
  <si>
    <t xml:space="preserve">05 01 08 </t>
  </si>
  <si>
    <t>Absorbants, matériaux filtrants, chiffons d'essuyage et vêtements de protection</t>
  </si>
  <si>
    <t>déchets de la distillation de l'alcool</t>
  </si>
  <si>
    <t xml:space="preserve">02 07 03 </t>
  </si>
  <si>
    <t>déchets de traitements chimiques</t>
  </si>
  <si>
    <t xml:space="preserve">02 07 04 </t>
  </si>
  <si>
    <t xml:space="preserve">02 07 05 </t>
  </si>
  <si>
    <t xml:space="preserve">02 07 99 </t>
  </si>
  <si>
    <t xml:space="preserve">03 01 </t>
  </si>
  <si>
    <t>déchets provenant de la transformation du bois et de la fabrication de panneaux et de meubles</t>
  </si>
  <si>
    <t xml:space="preserve">03 01 01 </t>
  </si>
  <si>
    <t>déchets d'écorce et de liège</t>
  </si>
  <si>
    <t xml:space="preserve">03 01 04 </t>
  </si>
  <si>
    <t>déchets de construction et de démolition contenant du mercure</t>
  </si>
  <si>
    <t xml:space="preserve">17 09 02 </t>
  </si>
  <si>
    <t>déchets de construction et de démolition contenant des PCB (par exemple, mastics, sols à base de résines, double vitrage, condensateurs, contenant des PCB)</t>
  </si>
  <si>
    <t xml:space="preserve">17 09 03 </t>
  </si>
  <si>
    <t>autres déchets de construction et de démolition (y compris en mélange) contenant des substances dangereuses</t>
  </si>
  <si>
    <t>17 09 04</t>
  </si>
  <si>
    <t>déchets de construction et de démolition en mélange autres que ceux visés aux rubriques 17 09 01, 17 09 02 et 17 09 03</t>
  </si>
  <si>
    <t xml:space="preserve">18 01 </t>
  </si>
  <si>
    <t>déchets provenant des maternités, du diagnostic, du traitement ou de la prévention des maladies de l'homme</t>
  </si>
  <si>
    <t xml:space="preserve">18 01 01 </t>
  </si>
  <si>
    <t>objets piquants et coupants (sauf rubrique 18 01 03)</t>
  </si>
  <si>
    <t xml:space="preserve">18 01 02 </t>
  </si>
  <si>
    <t>Feuillet A</t>
  </si>
  <si>
    <t>Dénomination</t>
  </si>
  <si>
    <t>Raison sociale</t>
  </si>
  <si>
    <t>Adresse</t>
  </si>
  <si>
    <t>Code postal</t>
  </si>
  <si>
    <t>Commune</t>
  </si>
  <si>
    <t>Nom</t>
  </si>
  <si>
    <t>Documents sur support papier</t>
  </si>
  <si>
    <t>Nombre de feuilles</t>
  </si>
  <si>
    <t>Nombre de disquettes</t>
  </si>
  <si>
    <t>Numéro :</t>
  </si>
  <si>
    <t>………………………………</t>
  </si>
  <si>
    <t>Code postal :</t>
  </si>
  <si>
    <t>……………..</t>
  </si>
  <si>
    <t>……………</t>
  </si>
  <si>
    <t>Instructions de remplissage</t>
  </si>
  <si>
    <t>1.</t>
  </si>
  <si>
    <t>2.</t>
  </si>
  <si>
    <t>3.</t>
  </si>
  <si>
    <t>4.</t>
  </si>
  <si>
    <t>2. INSTRUCTIONS POUR LE REMPLISSAGE DU QUESTIONNAIRE</t>
  </si>
  <si>
    <t xml:space="preserve">05 01 09 </t>
  </si>
  <si>
    <t xml:space="preserve">05 01 10 </t>
  </si>
  <si>
    <t>boues provenant du traitement in situ d'effluents autres que celles visées à la rubrique 05 01 09</t>
  </si>
  <si>
    <t xml:space="preserve">05 01 11 </t>
  </si>
  <si>
    <t>déchets provenant du nettoyage d'hydrocarbures avec des bases</t>
  </si>
  <si>
    <t xml:space="preserve">05 01 12 </t>
  </si>
  <si>
    <t>hydrocarbures contenant des acides</t>
  </si>
  <si>
    <t>05 01 13</t>
  </si>
  <si>
    <r>
      <t xml:space="preserve">Il vous est loisible de transmettre au Département du Sol et des Déchets / Office Wallon des Déchets, vos données sous un format informatique X </t>
    </r>
    <r>
      <rPr>
        <u val="single"/>
        <sz val="10"/>
        <rFont val="Arial"/>
        <family val="2"/>
      </rPr>
      <t>pour autant que ce format respecte la structure du présent formulaire et permette de répondre entièrement aux informations qui y sont demandées. Il doit permettre en outre d'en extraire l'information de façon automatisée</t>
    </r>
    <r>
      <rPr>
        <sz val="10"/>
        <rFont val="Arial"/>
        <family val="2"/>
      </rPr>
      <t>.</t>
    </r>
  </si>
  <si>
    <t>déchets de l'industrie textile</t>
  </si>
  <si>
    <t xml:space="preserve">04 02 09 </t>
  </si>
  <si>
    <t>matériaux composites (textile imprégné, élastomère, plastomère)</t>
  </si>
  <si>
    <t xml:space="preserve">04 02 10 </t>
  </si>
  <si>
    <t>matières organiques issues de produits naturels (par exemple, graisse, cire)</t>
  </si>
  <si>
    <t xml:space="preserve">04 02 14 </t>
  </si>
  <si>
    <t>déchets provenant des finitions contenant des solvants organiques</t>
  </si>
  <si>
    <t xml:space="preserve">04 02 15 </t>
  </si>
  <si>
    <t>déchets provenant des finitions autres que ceux visés à la rubrique 04 02 14</t>
  </si>
  <si>
    <t xml:space="preserve">04 02 16 </t>
  </si>
  <si>
    <t>teintures et pigments contenant des substances dangereuses</t>
  </si>
  <si>
    <t xml:space="preserve">04 02 17 </t>
  </si>
  <si>
    <t>teintures et pigments autres que ceux visés à la rubrique 04 02 16</t>
  </si>
  <si>
    <t xml:space="preserve">04 02 19 </t>
  </si>
  <si>
    <t>lixiviats de décharges autres que ceux visés à la rubrique 19 07 02</t>
  </si>
  <si>
    <t xml:space="preserve">19 08 </t>
  </si>
  <si>
    <t>déchets provenant d'installations de traitement des eaux usées non spécifiés ailleurs</t>
  </si>
  <si>
    <t xml:space="preserve">19 08 01 </t>
  </si>
  <si>
    <t>déchets de dégrillage</t>
  </si>
  <si>
    <t xml:space="preserve">19 08 02 </t>
  </si>
  <si>
    <t>déchets de dessablage</t>
  </si>
  <si>
    <t xml:space="preserve">19 08 05 </t>
  </si>
  <si>
    <t>boues provenant du traitement des eaux usées urbaines</t>
  </si>
  <si>
    <t xml:space="preserve">19 08 06 </t>
  </si>
  <si>
    <t xml:space="preserve">19 08 07 </t>
  </si>
  <si>
    <t>solutions et boues provenant de la régénération des échangeurs d'ions</t>
  </si>
  <si>
    <t xml:space="preserve">19 08 08 </t>
  </si>
  <si>
    <t>déchets provenant des systèmes à membrane contenant des métaux lourds</t>
  </si>
  <si>
    <t xml:space="preserve">19 08 09 </t>
  </si>
  <si>
    <t>mélanges de graisse et d'huile provenant de la séparation huile/eaux usées contenant des huiles et graisses alimentaires</t>
  </si>
  <si>
    <t xml:space="preserve">19 08 10 </t>
  </si>
  <si>
    <t>déchets de déferraillage des mâchefers</t>
  </si>
  <si>
    <t xml:space="preserve">19 01 05 </t>
  </si>
  <si>
    <t>Retour au feuillet G "Entrées"</t>
  </si>
  <si>
    <t xml:space="preserve"> III. OPÉRATIONS DE REGROUPEMENT</t>
  </si>
  <si>
    <t>Stockage temporaire</t>
  </si>
  <si>
    <t>G1</t>
  </si>
  <si>
    <t>Stockage temporaire préalablement à l’une des opérations d'élimination (I.) ou de valorisation (II.)</t>
  </si>
  <si>
    <t>Regroupement avant élimination ou valorisation</t>
  </si>
  <si>
    <t>G2</t>
  </si>
  <si>
    <t>Regroupement préalablement à l’une des opérations d'élimination (I.) ou de valorisation (II.)</t>
  </si>
  <si>
    <t>Tri avant élimination ou valorisation</t>
  </si>
  <si>
    <t>G3</t>
  </si>
  <si>
    <t>Tri préalablement à l’une des opérations d'élimination (I.) ou de valorisation (II.)</t>
  </si>
  <si>
    <t>Prétraitement avant élimination ou valorisation</t>
  </si>
  <si>
    <t>G4</t>
  </si>
  <si>
    <t>Prétraitement préalablement à l’une des opérations d'élimination (I.) ou de valorisation (II.)</t>
  </si>
  <si>
    <t>Source: Annexes II, III et IV ddu décret déchets du 27 juin 1996</t>
  </si>
  <si>
    <t>déchets catalogués comme dangereux, solidifiés</t>
  </si>
  <si>
    <t xml:space="preserve">19 03 07 </t>
  </si>
  <si>
    <t>déchets solidifiés autres que ceux visés à la rubrique 19 03 06</t>
  </si>
  <si>
    <t xml:space="preserve">19 04 </t>
  </si>
  <si>
    <t>déchets vitrifiés et déchets provenant de la vitrification</t>
  </si>
  <si>
    <t xml:space="preserve">19 04 01 </t>
  </si>
  <si>
    <t>déchets vitrifiés</t>
  </si>
  <si>
    <t xml:space="preserve">19 04 02 </t>
  </si>
  <si>
    <t>cendres volantes et autres déchets du traitement des gaz de fumée</t>
  </si>
  <si>
    <t xml:space="preserve">19 04 03 </t>
  </si>
  <si>
    <t>phase solide non vitrifiée</t>
  </si>
  <si>
    <t xml:space="preserve">19 04 04 </t>
  </si>
  <si>
    <t>déchets liquides aqueux provenant de la trempe des déchets vitrifiés</t>
  </si>
  <si>
    <t xml:space="preserve">19 05 </t>
  </si>
  <si>
    <t>déchets de compostage</t>
  </si>
  <si>
    <t xml:space="preserve">19 05 01 </t>
  </si>
  <si>
    <t>fraction non compostée des déchets municipaux et assimilés</t>
  </si>
  <si>
    <t xml:space="preserve">19 05 02 </t>
  </si>
  <si>
    <t>fraction non compostée des déchets animaux et végétaux</t>
  </si>
  <si>
    <t xml:space="preserve">19 05 03 </t>
  </si>
  <si>
    <t>compost déclassé</t>
  </si>
  <si>
    <t xml:space="preserve">19 05 99 </t>
  </si>
  <si>
    <t xml:space="preserve">19 06 </t>
  </si>
  <si>
    <t>déchets provenant du traitement anaérobie des déchets</t>
  </si>
  <si>
    <t xml:space="preserve">19 06 03 </t>
  </si>
  <si>
    <t>liqueurs provenant du traitement anaérobie des déchets municipaux</t>
  </si>
  <si>
    <t xml:space="preserve">19 06 04 </t>
  </si>
  <si>
    <t>digestats provenant du traitement anaérobie des déchets municipaux</t>
  </si>
  <si>
    <t>19 06 05</t>
  </si>
  <si>
    <t>liqueurs provenant du traitement anaérobie des déchets animaux et végétaux</t>
  </si>
  <si>
    <t>19 06 06</t>
  </si>
  <si>
    <t>digestats provenant du traitement anaérobie des déchets animaux et végétaux</t>
  </si>
  <si>
    <t xml:space="preserve">19 06 99 </t>
  </si>
  <si>
    <t xml:space="preserve">19 07 </t>
  </si>
  <si>
    <t>lixiviats de décharges</t>
  </si>
  <si>
    <t xml:space="preserve">19 07 02 </t>
  </si>
  <si>
    <t>déchets d'agents de conservation</t>
  </si>
  <si>
    <t xml:space="preserve">02 03 03 </t>
  </si>
  <si>
    <t>déchets de l'extraction aux solvants</t>
  </si>
  <si>
    <t xml:space="preserve">02 03 04 </t>
  </si>
  <si>
    <t xml:space="preserve">02 03 05 </t>
  </si>
  <si>
    <t xml:space="preserve">02 03 99 </t>
  </si>
  <si>
    <t>02 04</t>
  </si>
  <si>
    <t>déchets de la transformation du sucre</t>
  </si>
  <si>
    <t xml:space="preserve">02 04 01 </t>
  </si>
  <si>
    <t>terre provenant du lavage et du nettoyage des betteraves</t>
  </si>
  <si>
    <t xml:space="preserve">02 04 02 </t>
  </si>
  <si>
    <t>carbonate de calcium déclassé</t>
  </si>
  <si>
    <t xml:space="preserve">02 04 03 </t>
  </si>
  <si>
    <t xml:space="preserve">02 04 99 </t>
  </si>
  <si>
    <t xml:space="preserve">02 05 </t>
  </si>
  <si>
    <t>déchets provenant de l'industrie des produits laitiers</t>
  </si>
  <si>
    <t xml:space="preserve">02 05 01 </t>
  </si>
  <si>
    <t xml:space="preserve">02 05 02 </t>
  </si>
  <si>
    <t xml:space="preserve">02 05 99 </t>
  </si>
  <si>
    <t xml:space="preserve">02 06 </t>
  </si>
  <si>
    <t>déchets de boulangerie, pâtisserie, confiserie</t>
  </si>
  <si>
    <t xml:space="preserve">02 06 01 </t>
  </si>
  <si>
    <t xml:space="preserve">02 06 02 </t>
  </si>
  <si>
    <t xml:space="preserve">02 06 03 </t>
  </si>
  <si>
    <t xml:space="preserve">02 06 99 </t>
  </si>
  <si>
    <t xml:space="preserve">02 07 </t>
  </si>
  <si>
    <t>déchets provenant de la production de boissons alcooliques et non alcooliques (sauf café, thé et cacao)</t>
  </si>
  <si>
    <t xml:space="preserve">02 07 01 </t>
  </si>
  <si>
    <t>déchets provenant du lavage, du nettoyage et de la réduction mécanique des matières premières</t>
  </si>
  <si>
    <t xml:space="preserve">02 07 02 </t>
  </si>
  <si>
    <t>boues et autres déchets de forage contenant des chlorures autres que ceux visés aux rubriques 01 05 05 et 01 05 06</t>
  </si>
  <si>
    <t xml:space="preserve">01 05 99 </t>
  </si>
  <si>
    <t xml:space="preserve">02 01 </t>
  </si>
  <si>
    <t xml:space="preserve">06 01 06 </t>
  </si>
  <si>
    <t>autres acides</t>
  </si>
  <si>
    <t xml:space="preserve">06 01 99 </t>
  </si>
  <si>
    <t xml:space="preserve">06 02 </t>
  </si>
  <si>
    <t>déchets provenant de la FFDU de bases</t>
  </si>
  <si>
    <t xml:space="preserve">06 02 01 </t>
  </si>
  <si>
    <t>hydroxyde de calcium</t>
  </si>
  <si>
    <t xml:space="preserve">06 02 03 </t>
  </si>
  <si>
    <t>hydroxyde d'ammonium</t>
  </si>
  <si>
    <t xml:space="preserve">06 02 04 </t>
  </si>
  <si>
    <t>hydroxyde de sodium et hydroxyde de potassium</t>
  </si>
  <si>
    <t xml:space="preserve">06 02 05 </t>
  </si>
  <si>
    <t>autres bases</t>
  </si>
  <si>
    <t>déchets provenant de l'agriculture, de l'horticulture, de l'aquaculture, de la sylviculture, de la chasse et de la pêche</t>
  </si>
  <si>
    <t xml:space="preserve">02 01 01 </t>
  </si>
  <si>
    <t>boues provenant du lavage et du nettoyage</t>
  </si>
  <si>
    <t xml:space="preserve">02 01 02 </t>
  </si>
  <si>
    <t>déchets de tissus animaux</t>
  </si>
  <si>
    <t xml:space="preserve">02 01 03 </t>
  </si>
  <si>
    <t>déchets de tissus végétaux</t>
  </si>
  <si>
    <t xml:space="preserve">02 01 04 </t>
  </si>
  <si>
    <t>déchets de matières plastiques (à l'exclusion des emballages)</t>
  </si>
  <si>
    <t xml:space="preserve">02 01 06 </t>
  </si>
  <si>
    <t>boues provenant de la décontamination de sols autres que celles visées à la rubrique 19 13 03</t>
  </si>
  <si>
    <t xml:space="preserve">19 13 05 </t>
  </si>
  <si>
    <t>10 01 19</t>
  </si>
  <si>
    <t>scories provenant de la production primaire</t>
  </si>
  <si>
    <t xml:space="preserve">10 03 05 </t>
  </si>
  <si>
    <t>déchets d'alumine</t>
  </si>
  <si>
    <t xml:space="preserve">10 03 08 </t>
  </si>
  <si>
    <t>scories salées de production secondaire</t>
  </si>
  <si>
    <t xml:space="preserve">10 03 09 </t>
  </si>
  <si>
    <t>crasses noires de production secondaire</t>
  </si>
  <si>
    <t xml:space="preserve">10 03 15 </t>
  </si>
  <si>
    <t>écumes inflammables ou émettant, au contact de l'eau, des gaz inflammables en quantités dangereuses</t>
  </si>
  <si>
    <t xml:space="preserve">10 03 16 </t>
  </si>
  <si>
    <t>écumes autres que celles visées à la rubrique 10 03 15</t>
  </si>
  <si>
    <t xml:space="preserve">10 03 17 </t>
  </si>
  <si>
    <t>déchets provenant du traitement mécanique des déchets (par exemple, tri, broyage, compactage, granulation) non spécifiés ailleurs</t>
  </si>
  <si>
    <t>19 12 01</t>
  </si>
  <si>
    <t>papier et carton</t>
  </si>
  <si>
    <t>19 12 02</t>
  </si>
  <si>
    <t>19 12 03</t>
  </si>
  <si>
    <t>19 12 04</t>
  </si>
  <si>
    <t>déchets de pyrolyse autres que ceux visés à la rubrique 19 01 17</t>
  </si>
  <si>
    <t>19 01 19</t>
  </si>
  <si>
    <t xml:space="preserve">19 01 99 </t>
  </si>
  <si>
    <t xml:space="preserve">19 02 </t>
  </si>
  <si>
    <t>déchets provenant des traitements physico-chimiques des déchets (notamment, déchromatation, décyanuration, neutralisation)</t>
  </si>
  <si>
    <t xml:space="preserve">19 02 03 </t>
  </si>
  <si>
    <t>déchets prémélangés composés seulement de déchets non dangereux</t>
  </si>
  <si>
    <t xml:space="preserve">19 02 04 </t>
  </si>
  <si>
    <t>Cas 2: vous ne disposez pas encore d'outil de gestion informatique de vos déchets</t>
  </si>
  <si>
    <t>déchets provenant de la préparation et de la transformation des fruits, des légumes, des céréales, des huiles alimentaires, du cacao, du café, du thé et du tabac, de la production de conserves, de la production de levures et d'extraits de levures, de la préparation et de la fermentation de mélasses</t>
  </si>
  <si>
    <t xml:space="preserve">02 03 01 </t>
  </si>
  <si>
    <t>boues provenant du lavage, du nettoyage, de l'épluchage, de la centrifugation et de la séparation</t>
  </si>
  <si>
    <t xml:space="preserve">02 03 02 </t>
  </si>
  <si>
    <t>boues contenant des substances dangereuses provenant d'autres traitements des eaux usées industrielles</t>
  </si>
  <si>
    <t>19 08 14</t>
  </si>
  <si>
    <t>boues provenant d'autres traitements des eaux usées industrielles autres que celles visées à la rubrique 19 08 13</t>
  </si>
  <si>
    <t xml:space="preserve">19 08 99 </t>
  </si>
  <si>
    <t xml:space="preserve">19 09 </t>
  </si>
  <si>
    <t>déchets provenant du broyage de déchets contenant des métaux</t>
  </si>
  <si>
    <t xml:space="preserve">19 10 01 </t>
  </si>
  <si>
    <t>fraction légère des résidus de broyage et poussières autres que celles visées à la rubrique 19 10 03</t>
  </si>
  <si>
    <t xml:space="preserve">19 10 05 </t>
  </si>
  <si>
    <t>matières plastiques et caoutchouc</t>
  </si>
  <si>
    <t>19 12 05</t>
  </si>
  <si>
    <t xml:space="preserve">19 12 06 </t>
  </si>
  <si>
    <t>bois contenant des substances dangereuses</t>
  </si>
  <si>
    <t>19 12 07</t>
  </si>
  <si>
    <t>bois autres que ceux visés à la rubrique 19 12 06</t>
  </si>
  <si>
    <t>19 12 08</t>
  </si>
  <si>
    <t>textiles</t>
  </si>
  <si>
    <t>19 12 09</t>
  </si>
  <si>
    <t>minéraux (par exemple, sable, cailloux)</t>
  </si>
  <si>
    <t>19 12 10</t>
  </si>
  <si>
    <t>déchets combustibles (combustible issu de déchets)</t>
  </si>
  <si>
    <t xml:space="preserve">19 12 11 </t>
  </si>
  <si>
    <t>autres déchets (y compris mélanges) provenant du traitement mécanique des déchets contenant des substances dangereuses</t>
  </si>
  <si>
    <t>19 12 12</t>
  </si>
  <si>
    <t>déchets prémélangés contenant au moins un déchet dangereux</t>
  </si>
  <si>
    <t xml:space="preserve">19 02 05 </t>
  </si>
  <si>
    <t>boues provenant des traitements physico-chimiques contenant des substances dangereuses</t>
  </si>
  <si>
    <t>19 02 06</t>
  </si>
  <si>
    <t>boues provenant des traitements physico-chimiques autres que celles visées à la rubrique 19 02 05</t>
  </si>
  <si>
    <t xml:space="preserve">19 02 07 </t>
  </si>
  <si>
    <t>hydrocarbures et concentrés provenant d'une séparation</t>
  </si>
  <si>
    <t xml:space="preserve">19 02 08 </t>
  </si>
  <si>
    <t>déchets combustibles liquides contenant des substances dangereuses</t>
  </si>
  <si>
    <t xml:space="preserve">19 02 09 </t>
  </si>
  <si>
    <t>déchets combustibles solides contenant des substances dangereuses</t>
  </si>
  <si>
    <t>19 02 10</t>
  </si>
  <si>
    <t>Déchets provenant de la transformation physique et chimique des minéraux métallifères</t>
  </si>
  <si>
    <t>Déchets provenant de la transformation physique et chimique des minéraux non métallifères</t>
  </si>
  <si>
    <t>Boues de forage et autres déchets de forage</t>
  </si>
  <si>
    <t>02</t>
  </si>
  <si>
    <t>03</t>
  </si>
  <si>
    <t>04</t>
  </si>
  <si>
    <t>05</t>
  </si>
  <si>
    <t>06</t>
  </si>
  <si>
    <t>07</t>
  </si>
  <si>
    <t>08</t>
  </si>
  <si>
    <t>09</t>
  </si>
  <si>
    <t>Région / Pays</t>
  </si>
  <si>
    <t>à faire</t>
  </si>
  <si>
    <t>à remplir</t>
  </si>
  <si>
    <t>à vérifier</t>
  </si>
  <si>
    <t>OK</t>
  </si>
  <si>
    <t>emballages primaires en plastique conçus pour l'activité usuelle d'un ménage, collectés sélectivement et d'une contenance inférieure à 10 litres</t>
  </si>
  <si>
    <t>20 97 95</t>
  </si>
  <si>
    <t>emballages primaires en métal conçus pour l'activité usuelle d'un ménage, collectés sélectivement et d'une contenance inférieure à 10 litres</t>
  </si>
  <si>
    <t>20 97 96</t>
  </si>
  <si>
    <t>emballages primaires en verre conçus pour l'activité usuelle d'un ménage, collectés sélectivement</t>
  </si>
  <si>
    <t>20 97 97</t>
  </si>
  <si>
    <t>déchets provenant de l'épuration des eaux de refroidissement autres que ceux visés à la rubrique 10 02 11</t>
  </si>
  <si>
    <t xml:space="preserve">10 02 13 </t>
  </si>
  <si>
    <t>boues et gâteaux de filtration provenant de l'épuration des fumées contenant des substances dangereuses</t>
  </si>
  <si>
    <t xml:space="preserve">10 02 14 </t>
  </si>
  <si>
    <t>boues et gâteaux de filtration provenant de l'épuration des fumées autres que ceux visés à la rubrique 10 02 13</t>
  </si>
  <si>
    <t>10 02 15</t>
  </si>
  <si>
    <t>autres boues et gâteaux de filtration</t>
  </si>
  <si>
    <t xml:space="preserve">10 02 99 </t>
  </si>
  <si>
    <t xml:space="preserve">10 03 </t>
  </si>
  <si>
    <t>déchets de la pyrométallurgie de l'aluminium</t>
  </si>
  <si>
    <t xml:space="preserve">10 03 02 </t>
  </si>
  <si>
    <t>déchets d'anodes</t>
  </si>
  <si>
    <t xml:space="preserve">10 03 04 </t>
  </si>
  <si>
    <t>déchets provenant du nettoyage des égouts</t>
  </si>
  <si>
    <t>20 03 07</t>
  </si>
  <si>
    <t>déchets encombrants</t>
  </si>
  <si>
    <t>20 03 99</t>
  </si>
  <si>
    <t>déchets municipaux non spécifiés ailleurs</t>
  </si>
  <si>
    <t>20 96</t>
  </si>
  <si>
    <t>autres déchets en provenance de l'activité usuelle des ménages</t>
  </si>
  <si>
    <t>20 96 61</t>
  </si>
  <si>
    <t>ordures ménagères brutes</t>
  </si>
  <si>
    <t>20 96 62</t>
  </si>
  <si>
    <t>20 96 99</t>
  </si>
  <si>
    <t>20 97</t>
  </si>
  <si>
    <t>déchets en provenance des petits commerces, des administrations, des bureaux, des collectivités, des indépendants et de l'HORECA (en ce compris les homes, pensionnats, écoles et casernes)</t>
  </si>
  <si>
    <t>20 97 93</t>
  </si>
  <si>
    <t>emballages primaires en carton conçus pour l'activité usuelle d'un ménage, collectés sélectivement</t>
  </si>
  <si>
    <t>20 97 94</t>
  </si>
  <si>
    <t xml:space="preserve">07 07 01 </t>
  </si>
  <si>
    <t xml:space="preserve">07 07 03 </t>
  </si>
  <si>
    <t xml:space="preserve">07 07 04 </t>
  </si>
  <si>
    <t xml:space="preserve">07 07 07 </t>
  </si>
  <si>
    <t xml:space="preserve">07 07 08 </t>
  </si>
  <si>
    <t xml:space="preserve">07 07 09 </t>
  </si>
  <si>
    <t xml:space="preserve">07 07 10 </t>
  </si>
  <si>
    <t xml:space="preserve">07 07 11 </t>
  </si>
  <si>
    <t xml:space="preserve">07 07 12 </t>
  </si>
  <si>
    <r>
      <t xml:space="preserve">absorbants, matériaux filtrants (y compris les filtres à huile non spécifiés ailleurs), chiffons d'essuyage et vêtements de protection </t>
    </r>
    <r>
      <rPr>
        <b/>
        <sz val="8"/>
        <rFont val="Arial"/>
        <family val="2"/>
      </rPr>
      <t>contaminés par des substances dangereuses</t>
    </r>
  </si>
  <si>
    <t xml:space="preserve">19 10 02 </t>
  </si>
  <si>
    <t>déchets de métaux non ferreux</t>
  </si>
  <si>
    <t xml:space="preserve">19 10 03 </t>
  </si>
  <si>
    <t>Envoyer le fichier par voie informatique</t>
  </si>
  <si>
    <t>Envoyer le feuillet A et les copies de certificats par courrier normal</t>
  </si>
  <si>
    <r>
      <t xml:space="preserve">absorbants, matériaux filtrants, chiffons d'essuyage et vêtements de protection </t>
    </r>
    <r>
      <rPr>
        <b/>
        <sz val="8"/>
        <rFont val="Arial"/>
        <family val="2"/>
      </rPr>
      <t>autres</t>
    </r>
    <r>
      <rPr>
        <sz val="8"/>
        <rFont val="Arial"/>
        <family val="2"/>
      </rPr>
      <t xml:space="preserve"> que ceux visés à la rubrique 15 02 02</t>
    </r>
  </si>
  <si>
    <t>Traité en milieu terrestre</t>
  </si>
  <si>
    <t>Injecté en sous-sol</t>
  </si>
  <si>
    <t>Mis en décharge (CET)</t>
  </si>
  <si>
    <t>Récupération de catalyseurs</t>
  </si>
  <si>
    <t xml:space="preserve">Traitement final </t>
  </si>
  <si>
    <t>Nom et signature du déclarant.</t>
  </si>
  <si>
    <t>ou e-mails :</t>
  </si>
  <si>
    <t>Partie A: à remplir en premier lieu</t>
  </si>
  <si>
    <t>Envoyer</t>
  </si>
  <si>
    <t>déchets contenant d'autres métaux lourds</t>
  </si>
  <si>
    <t xml:space="preserve">06 04 99 </t>
  </si>
  <si>
    <t xml:space="preserve">06 05 </t>
  </si>
  <si>
    <t xml:space="preserve">06 05 02 </t>
  </si>
  <si>
    <t xml:space="preserve">06 05 03 </t>
  </si>
  <si>
    <t>boues provenant du traitement in situ des effluents autres que celles visées à la rubrique 06 05 02</t>
  </si>
  <si>
    <t xml:space="preserve">06 06 </t>
  </si>
  <si>
    <t>déchets provenant de la FFDU de produits chimiques contenant du soufre, de la chimie du soufre et des procédés de désulfuration</t>
  </si>
  <si>
    <t xml:space="preserve">06 06 02 </t>
  </si>
  <si>
    <t>déchets contenant des sulfures dangereux</t>
  </si>
  <si>
    <t>06 06 03</t>
  </si>
  <si>
    <t>déchets contenant des sulfures autres que ceux visés à la rubrique 06 06 02</t>
  </si>
  <si>
    <t xml:space="preserve">06 06 99 </t>
  </si>
  <si>
    <t xml:space="preserve">06 07 </t>
  </si>
  <si>
    <t>déchets provenant de la FFDU des halogènes et de la chimie des halogènes</t>
  </si>
  <si>
    <t xml:space="preserve">06 07 01 </t>
  </si>
  <si>
    <t>déchets contenant de l'amiante provenant de l'électrolyse</t>
  </si>
  <si>
    <t xml:space="preserve">06 07 02 </t>
  </si>
  <si>
    <t>déchets de charbon actif utilisé pour la production du chlore</t>
  </si>
  <si>
    <t>équipements électriques et électroniques mis au rebut contenant des composants dangereux (2), autres que ceux visés aux rubriques 20 01 21 et 20 01 23</t>
  </si>
  <si>
    <t xml:space="preserve">20 01 36 </t>
  </si>
  <si>
    <t>équipements électriques et électroniques mis au rebut autres que ceux visés aux rubriques 20 01 21, 20 01 23 et 20 01 35</t>
  </si>
  <si>
    <t xml:space="preserve">20 01 37 </t>
  </si>
  <si>
    <t>20 01 38</t>
  </si>
  <si>
    <t>bois autres que ceux visés à la rubrique 20 01 37</t>
  </si>
  <si>
    <t>20 01 39</t>
  </si>
  <si>
    <t>20 01 40</t>
  </si>
  <si>
    <t>métaux</t>
  </si>
  <si>
    <t>20 01 41</t>
  </si>
  <si>
    <t>déchets provenant du ramonage de cheminées</t>
  </si>
  <si>
    <t>20 01 99</t>
  </si>
  <si>
    <t>autres fractions non spécifiées ailleurs</t>
  </si>
  <si>
    <t xml:space="preserve">20 02 </t>
  </si>
  <si>
    <t>déchets de jardins et de parcs (y compris les déchets de cimetière)</t>
  </si>
  <si>
    <t xml:space="preserve">20 02 01 </t>
  </si>
  <si>
    <t>déchets biodégradables</t>
  </si>
  <si>
    <t>20 02 02</t>
  </si>
  <si>
    <t>terre et pierres</t>
  </si>
  <si>
    <t xml:space="preserve">20 02 03 </t>
  </si>
  <si>
    <t>autres déchets non biodégradables</t>
  </si>
  <si>
    <t xml:space="preserve">20 03 </t>
  </si>
  <si>
    <t>autres déchets municipaux</t>
  </si>
  <si>
    <t xml:space="preserve">20 03 01 </t>
  </si>
  <si>
    <t>déchets municipaux en mélange</t>
  </si>
  <si>
    <t xml:space="preserve">20 03 02 </t>
  </si>
  <si>
    <t>déchets de marchés</t>
  </si>
  <si>
    <t xml:space="preserve">20 03 03 </t>
  </si>
  <si>
    <t>déchets de nettoyage des rues</t>
  </si>
  <si>
    <t xml:space="preserve">20 03 04 </t>
  </si>
  <si>
    <t>boues de fosses septiques</t>
  </si>
  <si>
    <t>20 03 06</t>
  </si>
  <si>
    <t>emballages primaires en bois conçus pour l'activité usuelle d'un ménage, collectés sélectivement</t>
  </si>
  <si>
    <t>20 97 98</t>
  </si>
  <si>
    <t>boues provenant du traitement in situ des effluents autres que celles visées à la rubrique 07 07 11</t>
  </si>
  <si>
    <t xml:space="preserve">07 07 99 </t>
  </si>
  <si>
    <t xml:space="preserve">08 01 </t>
  </si>
  <si>
    <t>déchets provenant de la FFDU et du décapage de peintures et vernis</t>
  </si>
  <si>
    <t xml:space="preserve">08 01 11 </t>
  </si>
  <si>
    <t>déchets de peintures et vernis contenant des solvants organiques ou d'autres substances dangereuses</t>
  </si>
  <si>
    <t xml:space="preserve">08 01 12 </t>
  </si>
  <si>
    <t>déchets de peintures ou vernis autres que ceux visés à la rubrique 08 01 11</t>
  </si>
  <si>
    <t xml:space="preserve">08 01 13 </t>
  </si>
  <si>
    <t>boues provenant de peintures ou vernis contenant des solvants organiques ou autres substances dangereuses</t>
  </si>
  <si>
    <t xml:space="preserve">08 01 14 </t>
  </si>
  <si>
    <t>boues provenant de peintures ou vernis autres que celles visées à la rubrique 08 01 13</t>
  </si>
  <si>
    <t xml:space="preserve">08 01 15 </t>
  </si>
  <si>
    <t>boues aqueuses contenant de la peinture ou du vernis contenant des solvants organiques ou autres substances dangereuses</t>
  </si>
  <si>
    <t xml:space="preserve">08 01 16 </t>
  </si>
  <si>
    <t>Deux cas de figure :</t>
  </si>
  <si>
    <t>déchets provenant de la FFDU d'encres d'impression</t>
  </si>
  <si>
    <t xml:space="preserve">08 03 07 </t>
  </si>
  <si>
    <t>boues aqueuses contenant de l'encre</t>
  </si>
  <si>
    <t xml:space="preserve">08 03 08 </t>
  </si>
  <si>
    <t>déchets liquides aqueux contenant de l'encre</t>
  </si>
  <si>
    <t xml:space="preserve">08 03 12 </t>
  </si>
  <si>
    <t>mâchefers, scories et cendres sous chaudière provenant de la coïncinération contenant des substances dangereuses</t>
  </si>
  <si>
    <t>10 01 15</t>
  </si>
  <si>
    <t>mâchefers, scories et cendres sous chaudière provenant de la coïncinération autres que ceux visés à la rubrique 10 01 14</t>
  </si>
  <si>
    <t xml:space="preserve">10 01 16 </t>
  </si>
  <si>
    <t>cendres volantes provenant de la coïncinération contenant des substances dangereuses</t>
  </si>
  <si>
    <t>10 01 17</t>
  </si>
  <si>
    <t>cendres volantes provenant de la coïncinération autres que celles visées à la rubrique 10 01 16</t>
  </si>
  <si>
    <t xml:space="preserve">10 01 18 </t>
  </si>
  <si>
    <t>déchets provenant de l'épuration des gaz contenant des substances dangereuses</t>
  </si>
  <si>
    <t>déchets provenant de l'épuration des gaz autres que ceux visés aux rubriques 10 01 05, 10 01 07 et 10 01 18</t>
  </si>
  <si>
    <t xml:space="preserve">10 01 20 </t>
  </si>
  <si>
    <t>10 01 21</t>
  </si>
  <si>
    <t>boues provenant du traitement in situ des effluents autres que celles visées à la rubrique 10 01 20</t>
  </si>
  <si>
    <t xml:space="preserve">10 01 22 </t>
  </si>
  <si>
    <t>boues aqueuses provenant du nettoyage des chaudières contenant des substances dangereuses</t>
  </si>
  <si>
    <t>10 01 23</t>
  </si>
  <si>
    <t>boues aqueuses provenant du nettoyage des chaudières autres que celles visées à la rubrique 10 01 22</t>
  </si>
  <si>
    <t>10 01 24</t>
  </si>
  <si>
    <t>sables provenant de lits fluidisés</t>
  </si>
  <si>
    <t>10 01 25</t>
  </si>
  <si>
    <t>déchets provenant du stockage et de la préparation des combustibles des centrales à charbon</t>
  </si>
  <si>
    <t>10 01 26</t>
  </si>
  <si>
    <t>Introduction</t>
  </si>
  <si>
    <t>Contenu</t>
  </si>
  <si>
    <t>Fichiers sur support informatique</t>
  </si>
  <si>
    <t xml:space="preserve">15 01 02 </t>
  </si>
  <si>
    <t>emballages en matières plastiques</t>
  </si>
  <si>
    <t xml:space="preserve">15 01 03 </t>
  </si>
  <si>
    <t>emballages en bois</t>
  </si>
  <si>
    <t xml:space="preserve">15 01 04 </t>
  </si>
  <si>
    <t>emballages métalliques</t>
  </si>
  <si>
    <t xml:space="preserve">15 01 05 </t>
  </si>
  <si>
    <t>emballages composites</t>
  </si>
  <si>
    <t xml:space="preserve">15 01 06 </t>
  </si>
  <si>
    <t>emballages en mélange</t>
  </si>
  <si>
    <t xml:space="preserve">15 01 07 </t>
  </si>
  <si>
    <t>emballages en verre</t>
  </si>
  <si>
    <t xml:space="preserve">15 01 09 </t>
  </si>
  <si>
    <t>emballages textiles</t>
  </si>
  <si>
    <t xml:space="preserve">15 01 10 </t>
  </si>
  <si>
    <t>emballages contenant des résidus de substances dangereuses ou contaminés par de tels résidus</t>
  </si>
  <si>
    <t xml:space="preserve">15 01 11 </t>
  </si>
  <si>
    <t xml:space="preserve">06 07 03 </t>
  </si>
  <si>
    <t>boues de sulfate de baryum contenant du mercure</t>
  </si>
  <si>
    <t xml:space="preserve">06 07 04 </t>
  </si>
  <si>
    <t>solutions et acides, par exemple, acide de contact</t>
  </si>
  <si>
    <t xml:space="preserve">06 07 99 </t>
  </si>
  <si>
    <t xml:space="preserve">06 08 </t>
  </si>
  <si>
    <t>déchets provenant de la FFDU du silicium et des dérivés du silicium</t>
  </si>
  <si>
    <t xml:space="preserve">06 08 02 </t>
  </si>
  <si>
    <t>boues provenant du traitement in situ des effluents autres que celles visées à la rubrique 07 04 11</t>
  </si>
  <si>
    <t xml:space="preserve">07 04 13 </t>
  </si>
  <si>
    <t>Pays</t>
  </si>
  <si>
    <t>N° BCE ou     N° TVA</t>
  </si>
  <si>
    <t>N° BCE ou           N° TVA</t>
  </si>
  <si>
    <t>boues ou déchets solides contenant d'autres solvants</t>
  </si>
  <si>
    <t xml:space="preserve">15 01 </t>
  </si>
  <si>
    <t>déchets provenant de la FFDU de matières plastiques, caoutchouc et fibres synthétiques</t>
  </si>
  <si>
    <t xml:space="preserve">07 02 01 </t>
  </si>
  <si>
    <t xml:space="preserve">07 02 03 </t>
  </si>
  <si>
    <t xml:space="preserve">07 02 04 </t>
  </si>
  <si>
    <t xml:space="preserve">07 02 07 </t>
  </si>
  <si>
    <t xml:space="preserve">07 02 08 </t>
  </si>
  <si>
    <t xml:space="preserve">07 02 09 </t>
  </si>
  <si>
    <t xml:space="preserve">07 02 10 </t>
  </si>
  <si>
    <t>emballages métalliques contenant une matrice poreuse solide dangereuse (par exemple, amiante), y compris des conteneurs à pression vides</t>
  </si>
  <si>
    <t>15 01 97</t>
  </si>
  <si>
    <t>solvants, liquides de lavage et liqueurs mères organiques halogénés</t>
  </si>
  <si>
    <t xml:space="preserve">07 01 04 </t>
  </si>
  <si>
    <t>autres solvants, liquides de lavage et liqueurs mères organiques</t>
  </si>
  <si>
    <t xml:space="preserve">07 01 07 </t>
  </si>
  <si>
    <t>résidus de réaction et résidus de distillation halogénés</t>
  </si>
  <si>
    <t xml:space="preserve">07 01 08 </t>
  </si>
  <si>
    <t>autres résidus de réaction et résidus de distillation</t>
  </si>
  <si>
    <t xml:space="preserve">07 01 09 </t>
  </si>
  <si>
    <r>
      <t>En fin de trimestre</t>
    </r>
    <r>
      <rPr>
        <sz val="10"/>
        <rFont val="Arial"/>
        <family val="2"/>
      </rPr>
      <t xml:space="preserve">, vous </t>
    </r>
    <r>
      <rPr>
        <sz val="10"/>
        <color indexed="10"/>
        <rFont val="Arial"/>
        <family val="2"/>
      </rPr>
      <t xml:space="preserve">mettez à jour </t>
    </r>
    <r>
      <rPr>
        <sz val="10"/>
        <rFont val="Arial"/>
        <family val="2"/>
      </rPr>
      <t xml:space="preserve">le </t>
    </r>
    <r>
      <rPr>
        <b/>
        <sz val="10"/>
        <color indexed="16"/>
        <rFont val="Arial"/>
        <family val="2"/>
      </rPr>
      <t>feuillet "synthèse"</t>
    </r>
    <r>
      <rPr>
        <b/>
        <sz val="10"/>
        <rFont val="Arial"/>
        <family val="2"/>
      </rPr>
      <t xml:space="preserve">, </t>
    </r>
    <r>
      <rPr>
        <sz val="10"/>
        <rFont val="Arial"/>
        <family val="2"/>
      </rPr>
      <t xml:space="preserve">vous </t>
    </r>
    <r>
      <rPr>
        <sz val="10"/>
        <color indexed="10"/>
        <rFont val="Arial"/>
        <family val="2"/>
      </rPr>
      <t xml:space="preserve">complétez </t>
    </r>
    <r>
      <rPr>
        <sz val="10"/>
        <color indexed="16"/>
        <rFont val="Arial"/>
        <family val="2"/>
      </rPr>
      <t xml:space="preserve">la </t>
    </r>
    <r>
      <rPr>
        <b/>
        <sz val="10"/>
        <color indexed="16"/>
        <rFont val="Arial"/>
        <family val="2"/>
      </rPr>
      <t xml:space="preserve">Partie B </t>
    </r>
    <r>
      <rPr>
        <sz val="10"/>
        <color indexed="16"/>
        <rFont val="Arial"/>
        <family val="2"/>
      </rPr>
      <t xml:space="preserve">du feuillet A </t>
    </r>
    <r>
      <rPr>
        <sz val="10"/>
        <rFont val="Arial"/>
        <family val="2"/>
      </rPr>
      <t xml:space="preserve">et </t>
    </r>
    <r>
      <rPr>
        <sz val="10"/>
        <color indexed="10"/>
        <rFont val="Arial"/>
        <family val="2"/>
      </rPr>
      <t xml:space="preserve">envoyez </t>
    </r>
    <r>
      <rPr>
        <b/>
        <sz val="10"/>
        <color indexed="16"/>
        <rFont val="Arial"/>
        <family val="2"/>
      </rPr>
      <t>le fichier</t>
    </r>
    <r>
      <rPr>
        <sz val="10"/>
        <color indexed="10"/>
        <rFont val="Arial"/>
        <family val="2"/>
      </rPr>
      <t xml:space="preserve"> complété au Département du Sol et des Déchets / Office Wallon des Déchets</t>
    </r>
    <r>
      <rPr>
        <sz val="10"/>
        <rFont val="Arial"/>
        <family val="2"/>
      </rPr>
      <t xml:space="preserve">. Vous </t>
    </r>
    <r>
      <rPr>
        <sz val="10"/>
        <color indexed="10"/>
        <rFont val="Arial"/>
        <family val="2"/>
      </rPr>
      <t>imprimez</t>
    </r>
    <r>
      <rPr>
        <sz val="10"/>
        <rFont val="Arial"/>
        <family val="2"/>
      </rPr>
      <t xml:space="preserve"> le </t>
    </r>
    <r>
      <rPr>
        <b/>
        <sz val="10"/>
        <color indexed="16"/>
        <rFont val="Arial"/>
        <family val="2"/>
      </rPr>
      <t>feuillet A</t>
    </r>
    <r>
      <rPr>
        <sz val="10"/>
        <rFont val="Arial"/>
        <family val="2"/>
      </rPr>
      <t xml:space="preserve">, vous le </t>
    </r>
    <r>
      <rPr>
        <sz val="10"/>
        <color indexed="10"/>
        <rFont val="Arial"/>
        <family val="2"/>
      </rPr>
      <t>signez</t>
    </r>
    <r>
      <rPr>
        <sz val="10"/>
        <rFont val="Arial"/>
        <family val="2"/>
      </rPr>
      <t xml:space="preserve">,  vous y </t>
    </r>
    <r>
      <rPr>
        <sz val="10"/>
        <color indexed="10"/>
        <rFont val="Arial"/>
        <family val="2"/>
      </rPr>
      <t>joignez</t>
    </r>
    <r>
      <rPr>
        <sz val="10"/>
        <rFont val="Arial"/>
        <family val="2"/>
      </rPr>
      <t xml:space="preserve"> une </t>
    </r>
    <r>
      <rPr>
        <b/>
        <sz val="10"/>
        <color indexed="16"/>
        <rFont val="Arial"/>
        <family val="2"/>
      </rPr>
      <t xml:space="preserve">copie des certificats </t>
    </r>
    <r>
      <rPr>
        <sz val="10"/>
        <rFont val="Arial"/>
        <family val="2"/>
      </rPr>
      <t xml:space="preserve">de traitement des déchets dangereux et vous </t>
    </r>
    <r>
      <rPr>
        <sz val="10"/>
        <color indexed="10"/>
        <rFont val="Arial"/>
        <family val="2"/>
      </rPr>
      <t>le renvoyez par courrier normal.</t>
    </r>
  </si>
  <si>
    <t>I. COLLECTEUR</t>
  </si>
  <si>
    <t>N° Banque Carrefour des Entreprises ou N° T.V.A. :</t>
  </si>
  <si>
    <t xml:space="preserve">    Trimestre :</t>
  </si>
  <si>
    <t>Caractéristique</t>
  </si>
  <si>
    <t>déchets liquides aqueux provenant de la récupération in situ de l'argent autres que ceux visés à la rubrique 09 01 06</t>
  </si>
  <si>
    <t xml:space="preserve">09 01 99 </t>
  </si>
  <si>
    <t xml:space="preserve">10 01 </t>
  </si>
  <si>
    <t>déchets provenant de centrales électriques et autres installations de combustion (sauf chapitre 19)</t>
  </si>
  <si>
    <t xml:space="preserve">10 01 01 </t>
  </si>
  <si>
    <t>mâchefers, scories et cendres sous chaudière (sauf cendres sous chaudière visées à la rubrique 10 01 04)</t>
  </si>
  <si>
    <t xml:space="preserve">10 01 02 </t>
  </si>
  <si>
    <t>cendres volantes de charbon</t>
  </si>
  <si>
    <t xml:space="preserve">10 01 03 </t>
  </si>
  <si>
    <t>cendres volantes de tourbe et de bois non traité</t>
  </si>
  <si>
    <t xml:space="preserve">10 01 04 </t>
  </si>
  <si>
    <t>autres huiles moteur, de boîte de vitesses et de lubrification</t>
  </si>
  <si>
    <t xml:space="preserve">13 03 </t>
  </si>
  <si>
    <t>huiles isolantes et fluides caloporteurs usagés</t>
  </si>
  <si>
    <t xml:space="preserve">13 03 01 </t>
  </si>
  <si>
    <t>huiles isolantes et fluides caloporteurs contenant des PCB</t>
  </si>
  <si>
    <t xml:space="preserve">13 03 06 </t>
  </si>
  <si>
    <t>huiles isolantes et fluides caloporteurs chlorés à base minérale autres que ceux visés à la rubrique 13 03 01</t>
  </si>
  <si>
    <t xml:space="preserve">13 03 07 </t>
  </si>
  <si>
    <t>huiles isolantes et fluides caloporteurs non chlorés à base minérale</t>
  </si>
  <si>
    <t xml:space="preserve">13 03 08 </t>
  </si>
  <si>
    <t>huiles isolantes et fluides caloporteurs synthétiques</t>
  </si>
  <si>
    <t xml:space="preserve">13 03 09 </t>
  </si>
  <si>
    <t>3. COMMENT UTILISER LE FORMULAIRE DE DÉCLARATION?</t>
  </si>
  <si>
    <t xml:space="preserve">Direction Générale Opérationnelle de l'Agriculture, des Ressources Naturelles et de l'Environnement </t>
  </si>
  <si>
    <t xml:space="preserve">13 03 10 </t>
  </si>
  <si>
    <t>autres huiles isolantes et fluides caloporteurs</t>
  </si>
  <si>
    <t>13 04</t>
  </si>
  <si>
    <t>hydrocarbures de fond de cale</t>
  </si>
  <si>
    <t xml:space="preserve">13 04 01 </t>
  </si>
  <si>
    <t>hydrocarbures de fond de cale provenant de la navigation fluviale</t>
  </si>
  <si>
    <t xml:space="preserve">13 04 02 </t>
  </si>
  <si>
    <t>hydrocarbures de fond de cale provenant de canalisations de môles</t>
  </si>
  <si>
    <t xml:space="preserve">13 04 03 </t>
  </si>
  <si>
    <t>hydrocarbures de fond de cale provenant d'un autre type de navigation</t>
  </si>
  <si>
    <t xml:space="preserve">13 05 </t>
  </si>
  <si>
    <t>contenu de séparateur eau/hydrocarbures</t>
  </si>
  <si>
    <t xml:space="preserve">13 05 01 </t>
  </si>
  <si>
    <t>déchets solides provenant de dessableurs et de séparateurs eau/hydrocarbures</t>
  </si>
  <si>
    <t xml:space="preserve">13 05 02 </t>
  </si>
  <si>
    <t>boues provenant de séparateurs eau/hydrocarbures</t>
  </si>
  <si>
    <t xml:space="preserve">13 05 03 </t>
  </si>
  <si>
    <t>boues provenant de déshuileurs</t>
  </si>
  <si>
    <t xml:space="preserve">13 05 06 </t>
  </si>
  <si>
    <t>hydrocarbures provenant de séparateurs eau/hydrocarbures</t>
  </si>
  <si>
    <t xml:space="preserve">13 05 07 </t>
  </si>
  <si>
    <t>crasses et écumes provenant de la production primaire et secondaire</t>
  </si>
  <si>
    <t xml:space="preserve">10 04 03 </t>
  </si>
  <si>
    <t>arséniate de calcium</t>
  </si>
  <si>
    <t xml:space="preserve">10 04 04 </t>
  </si>
  <si>
    <t>poussières de filtration des fumées</t>
  </si>
  <si>
    <t>Retour à l'index</t>
  </si>
  <si>
    <t>déchets d'encre contenant des substances dangereuses</t>
  </si>
  <si>
    <t>08 03 13</t>
  </si>
  <si>
    <t>déchets d'encre autres que ceux visés à la rubrique 08 03 12</t>
  </si>
  <si>
    <t xml:space="preserve">08 03 14 </t>
  </si>
  <si>
    <t>boues d'encre contenant des substances dangereuses</t>
  </si>
  <si>
    <t>08 03 15</t>
  </si>
  <si>
    <t>boues d'encre autres que celles visées à la rubrique 08 03 14</t>
  </si>
  <si>
    <t xml:space="preserve">08 03 16 </t>
  </si>
  <si>
    <t>déchets de solutions de morsure</t>
  </si>
  <si>
    <t xml:space="preserve">08 03 17 </t>
  </si>
  <si>
    <t>déchets de toner d'impression contenant des substances dangereuses</t>
  </si>
  <si>
    <t>08 03 18</t>
  </si>
  <si>
    <t>déchets de toner d'impression autres que ceux visés à la rubrique 08 03 17</t>
  </si>
  <si>
    <t xml:space="preserve">08 03 19 </t>
  </si>
  <si>
    <t>huiles dispersées</t>
  </si>
  <si>
    <t xml:space="preserve">08 03 99 </t>
  </si>
  <si>
    <t>08 04</t>
  </si>
  <si>
    <t>déchets provenant de la FFDU de colles et mastics (y compris produits d'étanchéité)</t>
  </si>
  <si>
    <t xml:space="preserve">08 04 09 </t>
  </si>
  <si>
    <t>déchets de colles et mastics contenant des solvants organiques ou d'autres substances dangereuses</t>
  </si>
  <si>
    <t xml:space="preserve">08 04 10 </t>
  </si>
  <si>
    <t>déchets de colles et mastics autres que ceux visés à la rubrique 08 04 09</t>
  </si>
  <si>
    <t xml:space="preserve">08 04 11 </t>
  </si>
  <si>
    <t xml:space="preserve">10 04 05 </t>
  </si>
  <si>
    <t>autre fines et poussières</t>
  </si>
  <si>
    <t xml:space="preserve">10 04 06 </t>
  </si>
  <si>
    <t>déchets solides provenant de l'épuration des fumées</t>
  </si>
  <si>
    <t xml:space="preserve">10 04 07 </t>
  </si>
  <si>
    <t>autres solvants et mélanges de solvants halogénés</t>
  </si>
  <si>
    <t xml:space="preserve">14 06 03 </t>
  </si>
  <si>
    <t>autres solvants et mélanges de solvants</t>
  </si>
  <si>
    <t xml:space="preserve">14 06 04 </t>
  </si>
  <si>
    <t>boues ou déchets solides contenant des solvants halogénés</t>
  </si>
  <si>
    <t xml:space="preserve">14 06 05 </t>
  </si>
  <si>
    <t>Producteur</t>
  </si>
  <si>
    <t>(unité)</t>
  </si>
  <si>
    <t>Quantitée collectée</t>
  </si>
  <si>
    <t>Région / Pays de Destination</t>
  </si>
  <si>
    <t>a</t>
  </si>
  <si>
    <t>b</t>
  </si>
  <si>
    <t xml:space="preserve">c </t>
  </si>
  <si>
    <t>d</t>
  </si>
  <si>
    <t>e</t>
  </si>
  <si>
    <t>Liste des producteurs auprès desquels vous avez enlevé des déchets</t>
  </si>
  <si>
    <t>Autriche</t>
  </si>
  <si>
    <t>Danemark</t>
  </si>
  <si>
    <t>Finlande</t>
  </si>
  <si>
    <t>Grande-Bretagne</t>
  </si>
  <si>
    <t>Luxembourg (Grand-Duché)</t>
  </si>
  <si>
    <t>Grèce</t>
  </si>
  <si>
    <t>Irlande /Eire/</t>
  </si>
  <si>
    <t>Islande</t>
  </si>
  <si>
    <t>Norvège</t>
  </si>
  <si>
    <t>Portugal</t>
  </si>
  <si>
    <t>Roumanie</t>
  </si>
  <si>
    <t>Suède</t>
  </si>
  <si>
    <t>Suisse</t>
  </si>
  <si>
    <t>Italie</t>
  </si>
  <si>
    <t>Pays-Bas</t>
  </si>
  <si>
    <t>Estonie</t>
  </si>
  <si>
    <t>Hongrie (République)</t>
  </si>
  <si>
    <t>Pologne (République)</t>
  </si>
  <si>
    <t>République Tchèque</t>
  </si>
  <si>
    <t>République Slovaque</t>
  </si>
  <si>
    <t>Croatie (République)</t>
  </si>
  <si>
    <t>Slovénie (République)</t>
  </si>
  <si>
    <t>Chine-Taïwan (République)</t>
  </si>
  <si>
    <t>Inde</t>
  </si>
  <si>
    <t>Japon</t>
  </si>
  <si>
    <t>Chine (Rép. popul. de)</t>
  </si>
  <si>
    <t>Hong-Kong</t>
  </si>
  <si>
    <t>Turquie</t>
  </si>
  <si>
    <t>Maroc</t>
  </si>
  <si>
    <t>Tunisie</t>
  </si>
  <si>
    <t>Canada</t>
  </si>
  <si>
    <t>Etats-Unis d'Amérique</t>
  </si>
  <si>
    <t>Costa Rica</t>
  </si>
  <si>
    <t>Mexique</t>
  </si>
  <si>
    <t>Nicaragua</t>
  </si>
  <si>
    <t>Dominicaine /Rép./</t>
  </si>
  <si>
    <t>Brésil</t>
  </si>
  <si>
    <t>Chili</t>
  </si>
  <si>
    <t>Vénézuéla</t>
  </si>
  <si>
    <t>Australie</t>
  </si>
  <si>
    <t>Wallonie</t>
  </si>
  <si>
    <t>Bruxelles</t>
  </si>
  <si>
    <t>Flandre</t>
  </si>
  <si>
    <t>Autre (précisez)</t>
  </si>
  <si>
    <t>……………………………</t>
  </si>
  <si>
    <t>……………………………………………..</t>
  </si>
  <si>
    <t>…………….</t>
  </si>
  <si>
    <t>……………………………………………</t>
  </si>
  <si>
    <t>……………………………………………….</t>
  </si>
  <si>
    <t>Somme de Quantitée collectée</t>
  </si>
  <si>
    <t>Total ……………………………………………</t>
  </si>
  <si>
    <t>Total a</t>
  </si>
  <si>
    <t>Total b</t>
  </si>
  <si>
    <t xml:space="preserve">Total c </t>
  </si>
  <si>
    <t>Total Cogetrina</t>
  </si>
  <si>
    <t>Total d</t>
  </si>
  <si>
    <t>SYNTHÈSE DE LA GESTION DES DÉCHETS DANGEREUX</t>
  </si>
  <si>
    <t>Trimestre :</t>
  </si>
  <si>
    <t>Total e</t>
  </si>
  <si>
    <t>Intitulé du catalogue wallon déchet</t>
  </si>
  <si>
    <t>déchets provenant de l'épuration des eaux de refroidissement autres que ceux visés à la rubrique 10 03 27</t>
  </si>
  <si>
    <t xml:space="preserve">10 03 29 </t>
  </si>
  <si>
    <t>déchets provenant du traitement des scories salées et du traitement des crasses noires contenant des substances dangereuses</t>
  </si>
  <si>
    <t>10 03 30</t>
  </si>
  <si>
    <t>déchets provenant du traitement des scories salées et du traitement des crasses noires autres que ceux visés à la rubrique 10 03 29</t>
  </si>
  <si>
    <t xml:space="preserve">10 03 99 </t>
  </si>
  <si>
    <t>10 04</t>
  </si>
  <si>
    <t>déchets provenant de la pyrométallurgie du plomb</t>
  </si>
  <si>
    <t xml:space="preserve">10 04 01 </t>
  </si>
  <si>
    <t>scories provenant de la production primaire et secondaire</t>
  </si>
  <si>
    <t xml:space="preserve">10 04 02 </t>
  </si>
  <si>
    <t>déchets contenant des chlorosilanes dangereux</t>
  </si>
  <si>
    <t xml:space="preserve">06 08 99 </t>
  </si>
  <si>
    <t xml:space="preserve">06 09 </t>
  </si>
  <si>
    <t>déchets provenant de la FFDU des produits chimiques contenant du phosphore et de la chimie du phosphore</t>
  </si>
  <si>
    <t xml:space="preserve">06 09 02 </t>
  </si>
  <si>
    <t>scories phosphoriques</t>
  </si>
  <si>
    <t xml:space="preserve">06 09 03 </t>
  </si>
  <si>
    <t>gâteaux de filtration et absorbants usés halogénés</t>
  </si>
  <si>
    <t xml:space="preserve">07 01 10 </t>
  </si>
  <si>
    <t>déchets de réactions basées sur le calcium autres que ceux visés à la rubrique 06 09 03</t>
  </si>
  <si>
    <t xml:space="preserve">06 09 99 </t>
  </si>
  <si>
    <t xml:space="preserve">06 10 </t>
  </si>
  <si>
    <t>déchets provenant de la FFDU de produits chimiques contenant de l'azote, de la chimie de l'azote et de la production d'engrais</t>
  </si>
  <si>
    <t xml:space="preserve">06 10 02 </t>
  </si>
  <si>
    <t>déchets contenant des substances dangereuses</t>
  </si>
  <si>
    <t>06 10 99</t>
  </si>
  <si>
    <t xml:space="preserve">06 11 </t>
  </si>
  <si>
    <t>déchets provenant de la fabrication des pigments inorganiques et des opacifiants</t>
  </si>
  <si>
    <t xml:space="preserve">06 11 01 </t>
  </si>
  <si>
    <t>déchets de réactions basées sur le calcium provenant de la production de dioxyde de titane</t>
  </si>
  <si>
    <t xml:space="preserve">06 11 99 </t>
  </si>
  <si>
    <t xml:space="preserve">06 13 </t>
  </si>
  <si>
    <t>déchets des procédés de la chimie minérale non spécifiés ailleurs</t>
  </si>
  <si>
    <t xml:space="preserve">06 13 01 </t>
  </si>
  <si>
    <t>produits phytosanitaires inorganiques, agents de protection du bois et autres biocides</t>
  </si>
  <si>
    <t xml:space="preserve">06 13 02 </t>
  </si>
  <si>
    <t>charbon actif usé (sauf rubrique 06 07 02)</t>
  </si>
  <si>
    <t xml:space="preserve">06 13 03 </t>
  </si>
  <si>
    <t>noir de carbone</t>
  </si>
  <si>
    <t xml:space="preserve">06 13 04 </t>
  </si>
  <si>
    <t>déchets provenant de la transformation de l'amiante</t>
  </si>
  <si>
    <t xml:space="preserve">06 13 05 </t>
  </si>
  <si>
    <t>suies</t>
  </si>
  <si>
    <t xml:space="preserve">06 13 99 </t>
  </si>
  <si>
    <t xml:space="preserve">07 01 </t>
  </si>
  <si>
    <t>déchets provenant de la fabrication, formulation, distribution et utilisation (FFDU) de produits organiques de base</t>
  </si>
  <si>
    <t xml:space="preserve">07 01 01 </t>
  </si>
  <si>
    <t>eaux de lavage et liqueurs mères aqueuses</t>
  </si>
  <si>
    <t xml:space="preserve">07 01 03 </t>
  </si>
  <si>
    <r>
      <t xml:space="preserve">Le </t>
    </r>
    <r>
      <rPr>
        <b/>
        <sz val="10"/>
        <color indexed="16"/>
        <rFont val="Arial"/>
        <family val="2"/>
      </rPr>
      <t>Feuillet  A</t>
    </r>
    <r>
      <rPr>
        <sz val="10"/>
        <rFont val="Arial"/>
        <family val="2"/>
      </rPr>
      <t xml:space="preserve"> contient </t>
    </r>
    <r>
      <rPr>
        <sz val="10"/>
        <color indexed="16"/>
        <rFont val="Arial"/>
        <family val="2"/>
      </rPr>
      <t>deux parties</t>
    </r>
    <r>
      <rPr>
        <sz val="10"/>
        <rFont val="Arial"/>
        <family val="2"/>
      </rPr>
      <t xml:space="preserve">: 
</t>
    </r>
    <r>
      <rPr>
        <sz val="10"/>
        <color indexed="10"/>
        <rFont val="Arial"/>
        <family val="2"/>
      </rPr>
      <t xml:space="preserve">La </t>
    </r>
    <r>
      <rPr>
        <b/>
        <sz val="10"/>
        <color indexed="10"/>
        <rFont val="Arial"/>
        <family val="2"/>
      </rPr>
      <t>partie A qui regroupe l'ensemble des données permettant de vous identifier,</t>
    </r>
    <r>
      <rPr>
        <sz val="10"/>
        <color indexed="10"/>
        <rFont val="Arial"/>
        <family val="2"/>
      </rPr>
      <t xml:space="preserve"> est</t>
    </r>
    <r>
      <rPr>
        <sz val="10"/>
        <rFont val="Arial"/>
        <family val="2"/>
      </rPr>
      <t xml:space="preserve"> </t>
    </r>
    <r>
      <rPr>
        <sz val="10"/>
        <color indexed="10"/>
        <rFont val="Arial"/>
        <family val="2"/>
      </rPr>
      <t xml:space="preserve">à remplir </t>
    </r>
    <r>
      <rPr>
        <b/>
        <sz val="10"/>
        <color indexed="10"/>
        <rFont val="Arial"/>
        <family val="2"/>
      </rPr>
      <t xml:space="preserve">EN PREMIER LIEU.
</t>
    </r>
    <r>
      <rPr>
        <sz val="10"/>
        <color indexed="10"/>
        <rFont val="Arial"/>
        <family val="2"/>
      </rPr>
      <t>La</t>
    </r>
    <r>
      <rPr>
        <b/>
        <sz val="10"/>
        <color indexed="10"/>
        <rFont val="Arial"/>
        <family val="2"/>
      </rPr>
      <t xml:space="preserve"> partie B relative à la signature de la déclaration </t>
    </r>
    <r>
      <rPr>
        <sz val="10"/>
        <color indexed="10"/>
        <rFont val="Arial"/>
        <family val="2"/>
      </rPr>
      <t xml:space="preserve">est à remplir </t>
    </r>
    <r>
      <rPr>
        <b/>
        <sz val="10"/>
        <color indexed="10"/>
        <rFont val="Arial"/>
        <family val="2"/>
      </rPr>
      <t>APRÈS TOUS LES AUTRES FEUILLETS</t>
    </r>
    <r>
      <rPr>
        <sz val="10"/>
        <color indexed="10"/>
        <rFont val="Arial"/>
        <family val="2"/>
      </rPr>
      <t xml:space="preserve"> et est à joindre sous forme d'une copie papier aux autres documents justificatifs à fournir en annexe</t>
    </r>
    <r>
      <rPr>
        <b/>
        <sz val="10"/>
        <color indexed="10"/>
        <rFont val="Arial"/>
        <family val="2"/>
      </rPr>
      <t>.</t>
    </r>
  </si>
  <si>
    <t>déchets provenant des procédés hydrométallurgiques du cuivre contenant des substances dangereuses</t>
  </si>
  <si>
    <t>11 02 06</t>
  </si>
  <si>
    <t>déchets provenant des procédés hydrométallurgiques du cuivre autres que ceux visés à la rubrique 11 02 05</t>
  </si>
  <si>
    <t xml:space="preserve">11 02 07 </t>
  </si>
  <si>
    <t>11 02 98</t>
  </si>
  <si>
    <t>Pour remonter au niveau général des chapitres, supprimez les filtres et cliquez sur le n° 1 en haut à gauche (1  2  3)</t>
  </si>
  <si>
    <t>R9.a</t>
  </si>
  <si>
    <t>Régénération des huiles.</t>
  </si>
  <si>
    <t>R9.b</t>
  </si>
  <si>
    <t>Autre réemploi des huiles</t>
  </si>
  <si>
    <t>Valorisation en alimentation animale</t>
  </si>
  <si>
    <t>boues provenant du traitement in situ des effluents autres que celles visées à la rubrique 07 01 11</t>
  </si>
  <si>
    <t xml:space="preserve">07 01 99 </t>
  </si>
  <si>
    <t xml:space="preserve">07 02 </t>
  </si>
  <si>
    <t>fractions compostables ou biométhanisables des ordures brutes</t>
  </si>
  <si>
    <t xml:space="preserve">07 02 11 </t>
  </si>
  <si>
    <t xml:space="preserve">07 02 12 </t>
  </si>
  <si>
    <t>boues provenant du traitement in situ des effluents autres que celles visées à la rubrique 07 02 11</t>
  </si>
  <si>
    <t xml:space="preserve">07 02 13 </t>
  </si>
  <si>
    <t>déchets plastiques</t>
  </si>
  <si>
    <t xml:space="preserve">07 02 14 </t>
  </si>
  <si>
    <t>déchets provenant d'additifs contenant des substances dangereuses</t>
  </si>
  <si>
    <t>07 02 15</t>
  </si>
  <si>
    <t xml:space="preserve">déchets provenant d'additifs autres que ceux visés à la rubrique 07 02 14 </t>
  </si>
  <si>
    <t xml:space="preserve">07 02 16 </t>
  </si>
  <si>
    <t>déchets contenant des silicones dangereux</t>
  </si>
  <si>
    <t>07 02 17</t>
  </si>
  <si>
    <t>déchets contenant des silicones autres que ceux mentionnés sous 07 02 16</t>
  </si>
  <si>
    <t xml:space="preserve">07 02 99 </t>
  </si>
  <si>
    <t xml:space="preserve">07 03 </t>
  </si>
  <si>
    <t>déchets provenant de la FFDU de teintures et pigments organiques (sauf section 06 11)</t>
  </si>
  <si>
    <t xml:space="preserve">07 03 01 </t>
  </si>
  <si>
    <t xml:space="preserve">07 03 03 </t>
  </si>
  <si>
    <t xml:space="preserve">07 03 04 </t>
  </si>
  <si>
    <t xml:space="preserve">07 03 07 </t>
  </si>
  <si>
    <t xml:space="preserve">07 03 08 </t>
  </si>
  <si>
    <t xml:space="preserve">07 03 09 </t>
  </si>
  <si>
    <t xml:space="preserve">07 03 10 </t>
  </si>
  <si>
    <t xml:space="preserve">07 03 11 </t>
  </si>
  <si>
    <t xml:space="preserve">07 03 12 </t>
  </si>
  <si>
    <t>boues provenant du traitement in situ des effluents autres que celles visées à la rubrique 07 03 11</t>
  </si>
  <si>
    <t xml:space="preserve">07 03 99 </t>
  </si>
  <si>
    <t>07 04</t>
  </si>
  <si>
    <t>déchets provenant de la FFDU de produits phytosanitaires organiques (sauf rubriques 02 01 08 et 02 01 09), d'agents de protection du bois ( sauf section 03 02) et d'autres biocides</t>
  </si>
  <si>
    <t xml:space="preserve">07 04 01 </t>
  </si>
  <si>
    <t xml:space="preserve">07 04 03 </t>
  </si>
  <si>
    <t xml:space="preserve">07 04 04 </t>
  </si>
  <si>
    <t xml:space="preserve">07 04 07 </t>
  </si>
  <si>
    <t xml:space="preserve">07 04 08 </t>
  </si>
  <si>
    <t xml:space="preserve">07 04 09 </t>
  </si>
  <si>
    <t xml:space="preserve">07 04 10 </t>
  </si>
  <si>
    <t xml:space="preserve">07 04 11 </t>
  </si>
  <si>
    <t xml:space="preserve">07 04 12 </t>
  </si>
  <si>
    <t xml:space="preserve">09 01 05 </t>
  </si>
  <si>
    <t>bains de blanchiment et bains de blanchiment/fixation</t>
  </si>
  <si>
    <t xml:space="preserve">09 01 06 </t>
  </si>
  <si>
    <t>déchets contenant de l'argent provenant du traitement in situ des déchets photographiques</t>
  </si>
  <si>
    <t xml:space="preserve">09 01 07 </t>
  </si>
  <si>
    <t>pellicules et papiers photographiques contenant de l'argent ou des composés de l'argent</t>
  </si>
  <si>
    <t xml:space="preserve">09 01 08 </t>
  </si>
  <si>
    <t>pellicules et papiers photographiques sans argent ni composés de l'argent</t>
  </si>
  <si>
    <t xml:space="preserve">09 01 10 </t>
  </si>
  <si>
    <t>appareils photographiques à usage unique sans piles</t>
  </si>
  <si>
    <t xml:space="preserve">09 01 11 </t>
  </si>
  <si>
    <t>emballages contenant ou ayant contenu des produits phytosanitaires de classe C</t>
  </si>
  <si>
    <t>15 01 98</t>
  </si>
  <si>
    <t>emballages contenant ou ayant contenu des produits phytosanitaires de classe A ou B</t>
  </si>
  <si>
    <t xml:space="preserve">15 02 </t>
  </si>
  <si>
    <t xml:space="preserve">15 02 02 </t>
  </si>
  <si>
    <t xml:space="preserve">15 02 03 </t>
  </si>
  <si>
    <t>autres fines et poussières (y compris fines de broyage de crasses) autres que celles visées à la rubrique 10 03 21</t>
  </si>
  <si>
    <t xml:space="preserve">10 03 23 </t>
  </si>
  <si>
    <t>10 03 24</t>
  </si>
  <si>
    <t>déchets solides provenant de l'épuration des fumées autres que ceux visés à la rubrique 10 03 23</t>
  </si>
  <si>
    <t xml:space="preserve">10 03 25 </t>
  </si>
  <si>
    <t>10 03 26</t>
  </si>
  <si>
    <t>boues et gâteaux de filtration provenant de l'épuration des fumées autres que ceux visés à la rubrique 10 03 25</t>
  </si>
  <si>
    <t xml:space="preserve">10 03 27 </t>
  </si>
  <si>
    <t>10 03 28</t>
  </si>
  <si>
    <t>Version 1.0</t>
  </si>
  <si>
    <r>
      <t xml:space="preserve">DÉCHETS PROVENANT DES </t>
    </r>
    <r>
      <rPr>
        <b/>
        <sz val="8"/>
        <color indexed="12"/>
        <rFont val="Arial"/>
        <family val="2"/>
      </rPr>
      <t>SOINS MÉDICAUX</t>
    </r>
    <r>
      <rPr>
        <sz val="8"/>
        <color indexed="12"/>
        <rFont val="Arial"/>
        <family val="2"/>
      </rPr>
      <t xml:space="preserve"> OU VÉTÉRINAIRES ET/OU DE LA RECHERCHE ASSOCIÉE (sauf déchets de cuisine et de restauration ne provenant pas directement des soins médicaux)</t>
    </r>
  </si>
  <si>
    <t>déchets de réactions basées sur le calcium contenant des substances dangereuses ou contaminées par de telles substances</t>
  </si>
  <si>
    <t>06 09 04</t>
  </si>
  <si>
    <t>Lagunage (par exemple, déversement de déchets liquides ou de boues dans des puits, des étangs ou des bassins, etc. …).</t>
  </si>
  <si>
    <t>Mise en centre d’enfouissement technique (par exemple, placement dans des alvéoles étanches séparées, recouvertes et isolées les unes des autres et de l’environnement, etc. …).</t>
  </si>
  <si>
    <t>Compostage et autres transformations biologiques avant valorisation.</t>
  </si>
  <si>
    <t>Incinéré</t>
  </si>
  <si>
    <t>Incinéré en mer</t>
  </si>
  <si>
    <t>Utilisé comme remblais ou fondations</t>
  </si>
  <si>
    <t xml:space="preserve">10 13 12 </t>
  </si>
  <si>
    <t>10 13 13</t>
  </si>
  <si>
    <t>déchets solides provenant de l'épuration des fumées autres que ceux visés à la rubrique 10 13 12</t>
  </si>
  <si>
    <t>10 13 14</t>
  </si>
  <si>
    <t>déchets et boues de béton</t>
  </si>
  <si>
    <t xml:space="preserve">10 13 99 </t>
  </si>
  <si>
    <t>10 14</t>
  </si>
  <si>
    <t>déchets de crématoires</t>
  </si>
  <si>
    <t xml:space="preserve">10 14 01 </t>
  </si>
  <si>
    <t>déchets provenant de l'épuration des fumées contenant du mercure</t>
  </si>
  <si>
    <t xml:space="preserve">11 01 </t>
  </si>
  <si>
    <t>déchets provenant du traitement chimique de surface et du revêtement des métaux et autres matériaux (par exemple, procédés de galvanisation, de revêtement de zinc, de décapage, de gravure, de phosphatation, de dégraissage alcalin et d'anodisation)</t>
  </si>
  <si>
    <t xml:space="preserve">11 01 05 </t>
  </si>
  <si>
    <t>acides de décapage</t>
  </si>
  <si>
    <t xml:space="preserve">11 01 06 </t>
  </si>
  <si>
    <t>acides non spécifiés ailleurs</t>
  </si>
  <si>
    <t xml:space="preserve">11 01 07 </t>
  </si>
  <si>
    <t>bases de décapage</t>
  </si>
  <si>
    <t xml:space="preserve">11 01 08 </t>
  </si>
  <si>
    <t>boues de phosphatation</t>
  </si>
  <si>
    <t xml:space="preserve">11 01 09 </t>
  </si>
  <si>
    <t>boues et gâteaux de filtration contenant des substances dangereuses</t>
  </si>
  <si>
    <t xml:space="preserve">11 01 10 </t>
  </si>
  <si>
    <t>boues et gâteaux de filtration autres que ceux visés à la rubrique 11 01 09</t>
  </si>
  <si>
    <t xml:space="preserve">11 01 11 </t>
  </si>
  <si>
    <t>liquides aqueux de rinçage contenant des substances dangereuses</t>
  </si>
  <si>
    <t>11 01 12</t>
  </si>
  <si>
    <t>liquides aqueux de rinçage autres que ceux visés à la rubrique 11 01 11</t>
  </si>
  <si>
    <t xml:space="preserve">11 01 13 </t>
  </si>
  <si>
    <t>déchets de dégraissage contenant des substances dangereuses</t>
  </si>
  <si>
    <t>11 01 14</t>
  </si>
  <si>
    <t>déchets de dégraissage autres que ceux visés à la rubrique 11 01 13</t>
  </si>
  <si>
    <t xml:space="preserve">11 01 15 </t>
  </si>
  <si>
    <t>éluats et boues provenant des systèmes à membrane et des systèmes d'échange d'ions contenant des substances dangereuses</t>
  </si>
  <si>
    <t xml:space="preserve">11 01 16 </t>
  </si>
  <si>
    <t>résines échangeuses d'ions saturées ou usées</t>
  </si>
  <si>
    <t xml:space="preserve">11 01 98 </t>
  </si>
  <si>
    <t>autres déchets contenant des substances dangereuses</t>
  </si>
  <si>
    <t>11 01 99</t>
  </si>
  <si>
    <t xml:space="preserve">11 02 </t>
  </si>
  <si>
    <t>gangues de minerai de manganèse issues de la production de sels et oxydes de manganèses</t>
  </si>
  <si>
    <t>11 02 99</t>
  </si>
  <si>
    <t xml:space="preserve">11 03 </t>
  </si>
  <si>
    <t>boues et solides provenant de la trempe</t>
  </si>
  <si>
    <t xml:space="preserve">11 03 01 </t>
  </si>
  <si>
    <t>déchets de produits en céramique, briques, carrelage et matériaux de construction (après cuisson)</t>
  </si>
  <si>
    <t xml:space="preserve">10 12 09 </t>
  </si>
  <si>
    <t>10 12 10</t>
  </si>
  <si>
    <t>déchets solides provenant de l'épuration des fumées autres que ceux visés à la rubrique 10 12 09</t>
  </si>
  <si>
    <t xml:space="preserve">10 12 11 </t>
  </si>
  <si>
    <t>déchets de glaçure contenant des métaux lourds</t>
  </si>
  <si>
    <t>10 12 12</t>
  </si>
  <si>
    <t>déchets de glaçure autres que ceux visés à la rubrique 10 12 11</t>
  </si>
  <si>
    <t>10 12 13</t>
  </si>
  <si>
    <t xml:space="preserve">10 12 99 </t>
  </si>
  <si>
    <t xml:space="preserve">10 13 </t>
  </si>
  <si>
    <t xml:space="preserve">10 12 </t>
  </si>
  <si>
    <t>déchets provenant de la fabrication des produits en céramique, briques, carrelage et matériaux de construction</t>
  </si>
  <si>
    <t xml:space="preserve">10 12 01 </t>
  </si>
  <si>
    <t>déchets de préparation avant cuisson</t>
  </si>
  <si>
    <t xml:space="preserve">10 12 03 </t>
  </si>
  <si>
    <t xml:space="preserve">10 12 05 </t>
  </si>
  <si>
    <t xml:space="preserve">10 12 06 </t>
  </si>
  <si>
    <t>moules déclassés</t>
  </si>
  <si>
    <t xml:space="preserve">10 12 08 </t>
  </si>
  <si>
    <t>Raison sociale :</t>
  </si>
  <si>
    <t>déchets provenant de la fabrication de ciment, chaux et plâtre et d'articles et produits dérivés</t>
  </si>
  <si>
    <t xml:space="preserve">10 13 01 </t>
  </si>
  <si>
    <t xml:space="preserve">10 13 04 </t>
  </si>
  <si>
    <t>déchets de calcination et d'hydratation de la chaux</t>
  </si>
  <si>
    <t xml:space="preserve">10 13 06 </t>
  </si>
  <si>
    <t>fines et poussières (sauf rubriques 10 13 12 et 10 13 13)</t>
  </si>
  <si>
    <t xml:space="preserve">10 13 07 </t>
  </si>
  <si>
    <t xml:space="preserve">10 13 09 </t>
  </si>
  <si>
    <t>huiles moteur, de boîte de vitesses et de lubrification non chlorées à base minérale</t>
  </si>
  <si>
    <t xml:space="preserve">13 02 06 </t>
  </si>
  <si>
    <t>huiles moteur, de boîte de vitesses et de lubrification synthétiques</t>
  </si>
  <si>
    <t xml:space="preserve">13 02 07 </t>
  </si>
  <si>
    <t>huiles moteur, de boîte de vitesses et de lubrification facilement biodégradables</t>
  </si>
  <si>
    <t xml:space="preserve">13 02 08 </t>
  </si>
  <si>
    <t xml:space="preserve">16 01 </t>
  </si>
  <si>
    <t>véhicules hors d'usage de différents moyens de transport (y compris machines tous terrains) et déchets provenant du démontage de véhicules hors d'usage et de l'entretien de véhicules (sauf chapitres 13, 14, et sections 16 06 et 16 08)</t>
  </si>
  <si>
    <t xml:space="preserve">16 01 03 </t>
  </si>
  <si>
    <t>pneus hors d'usage</t>
  </si>
  <si>
    <t xml:space="preserve">16 01 04 </t>
  </si>
  <si>
    <t>véhicules hors d'usage</t>
  </si>
  <si>
    <t xml:space="preserve">16 01 06 </t>
  </si>
  <si>
    <t>véhicules hors d'usage ne contenant ni liquides ni autres composants dangereux</t>
  </si>
  <si>
    <t xml:space="preserve">16 01 07 </t>
  </si>
  <si>
    <t>filtres à huile</t>
  </si>
  <si>
    <t xml:space="preserve">16 01 08 </t>
  </si>
  <si>
    <t>composants contenant du mercure</t>
  </si>
  <si>
    <t xml:space="preserve">16 01 09 </t>
  </si>
  <si>
    <t>composants contenant du PCB</t>
  </si>
  <si>
    <t xml:space="preserve">16 01 10 </t>
  </si>
  <si>
    <t>appareils photographiques à usage unique contenant des piles visées aux rubriques 16 06 01, 16 06 02 ou 16 06 03</t>
  </si>
  <si>
    <t xml:space="preserve">09 01 12 </t>
  </si>
  <si>
    <t>appareils photographiques à usage unique contenant des piles autres que ceux visés à la rubrique 09 01 11</t>
  </si>
  <si>
    <t xml:space="preserve">09 01 13 </t>
  </si>
  <si>
    <t>1. FONCTIONNALITÉS</t>
  </si>
  <si>
    <r>
      <t>DÉCHETS DE CONSTRUCTION</t>
    </r>
    <r>
      <rPr>
        <sz val="8"/>
        <color indexed="12"/>
        <rFont val="Arial"/>
        <family val="2"/>
      </rPr>
      <t xml:space="preserve"> ET DE DÉMOLITION (Y COMPRIS DÉBLAIS PROVENANT DE SITES CONTAMINES)</t>
    </r>
  </si>
  <si>
    <t>composants explosifs (par exemple, coussins gonflables de sécurité)</t>
  </si>
  <si>
    <t xml:space="preserve">16 01 11 </t>
  </si>
  <si>
    <t>patins de freins contenant de l'amiante</t>
  </si>
  <si>
    <t>16 01 12</t>
  </si>
  <si>
    <t>patins de freins autres que ceux visés à la rubrique 16 01 11</t>
  </si>
  <si>
    <t xml:space="preserve">16 01 13 </t>
  </si>
  <si>
    <t>boues et gâteaux de filtration provenant de l'épuration des fumées</t>
  </si>
  <si>
    <t xml:space="preserve">10 04 09 </t>
  </si>
  <si>
    <t>10 04 10</t>
  </si>
  <si>
    <t>déchets provenant de l'épuration des eaux de refroidissement autres que ceux visés à la rubrique 10 04 09</t>
  </si>
  <si>
    <t xml:space="preserve">10 04 99 </t>
  </si>
  <si>
    <t xml:space="preserve">10 05 </t>
  </si>
  <si>
    <t>déchets provenant de la pyrométallurgie du zinc</t>
  </si>
  <si>
    <t xml:space="preserve">10 05 01 </t>
  </si>
  <si>
    <t xml:space="preserve">10 05 03 </t>
  </si>
  <si>
    <t xml:space="preserve">10 05 04 </t>
  </si>
  <si>
    <t>autres fines et poussières</t>
  </si>
  <si>
    <t xml:space="preserve">10 05 05 </t>
  </si>
  <si>
    <t xml:space="preserve">10 05 06 </t>
  </si>
  <si>
    <t xml:space="preserve">10 05 08 </t>
  </si>
  <si>
    <t>10 05 09</t>
  </si>
  <si>
    <t>déchets provenant de l'épuration des eaux de refroidissement autres que ceux visés à la rubrique 10 05 08</t>
  </si>
  <si>
    <t xml:space="preserve">10 05 10 </t>
  </si>
  <si>
    <t>crasses et écumes inflammables ou émettant, au contact de l'eau, des gaz inflammables en quantité dangereuses</t>
  </si>
  <si>
    <t>10 05 11</t>
  </si>
  <si>
    <t>crasses et écumes autres que celles visées à la rubrique 10 05 10</t>
  </si>
  <si>
    <t xml:space="preserve">10 05 99 </t>
  </si>
  <si>
    <t xml:space="preserve">10 06 </t>
  </si>
  <si>
    <t>déchets provenant de la pyrométallurgie du cuivre</t>
  </si>
  <si>
    <t xml:space="preserve">10 06 01 </t>
  </si>
  <si>
    <t xml:space="preserve">10 06 02 </t>
  </si>
  <si>
    <t xml:space="preserve">10 06 03 </t>
  </si>
  <si>
    <t xml:space="preserve">10 06 04 </t>
  </si>
  <si>
    <t xml:space="preserve">10 06 06 </t>
  </si>
  <si>
    <t xml:space="preserve">10 06 07 </t>
  </si>
  <si>
    <t xml:space="preserve">10 06 09 </t>
  </si>
  <si>
    <t>10 06 10</t>
  </si>
  <si>
    <r>
      <t xml:space="preserve">DÉCHETS PROVENANT DE LA FABRICATION, DE LA FORMULATION, DE LA DISTRIBUTION ET DE L'UTILISATION (FFDU) DE </t>
    </r>
    <r>
      <rPr>
        <b/>
        <sz val="8"/>
        <color indexed="12"/>
        <rFont val="Arial"/>
        <family val="2"/>
      </rPr>
      <t>PRODUITS DE REVÊTEMENT</t>
    </r>
    <r>
      <rPr>
        <sz val="8"/>
        <color indexed="12"/>
        <rFont val="Arial"/>
        <family val="2"/>
      </rPr>
      <t xml:space="preserve"> (PEINTURES, VERNIS ET EMAUX VITRIFIES), MASTICS ET </t>
    </r>
    <r>
      <rPr>
        <b/>
        <sz val="8"/>
        <color indexed="12"/>
        <rFont val="Arial"/>
        <family val="2"/>
      </rPr>
      <t>ENCRES D'IMPRESSION</t>
    </r>
  </si>
  <si>
    <r>
      <t>DÉCHETS PROVENANT DE L'</t>
    </r>
    <r>
      <rPr>
        <b/>
        <sz val="8"/>
        <color indexed="12"/>
        <rFont val="Arial"/>
        <family val="2"/>
      </rPr>
      <t>INDUSTRIE PHOTOGRAPHIQUE</t>
    </r>
  </si>
  <si>
    <r>
      <t xml:space="preserve">DÉCHETS PROVENANT DE </t>
    </r>
    <r>
      <rPr>
        <b/>
        <sz val="8"/>
        <color indexed="12"/>
        <rFont val="Arial"/>
        <family val="2"/>
      </rPr>
      <t>PROCEDES THERMIQUES</t>
    </r>
  </si>
  <si>
    <r>
      <t xml:space="preserve">DÉCHETS PROVENANT DES INSTALLATIONS DE </t>
    </r>
    <r>
      <rPr>
        <b/>
        <sz val="8"/>
        <color indexed="12"/>
        <rFont val="Arial"/>
        <family val="2"/>
      </rPr>
      <t>GESTION DES DÉCHETS</t>
    </r>
    <r>
      <rPr>
        <sz val="8"/>
        <color indexed="12"/>
        <rFont val="Arial"/>
        <family val="2"/>
      </rPr>
      <t xml:space="preserve">, DES STATIONS D'ÉPURATION DES EAUX USÉES HORS SITE ET DE LA </t>
    </r>
    <r>
      <rPr>
        <b/>
        <sz val="8"/>
        <color indexed="12"/>
        <rFont val="Arial"/>
        <family val="2"/>
      </rPr>
      <t>PRÉPARATION D'EAU</t>
    </r>
    <r>
      <rPr>
        <sz val="8"/>
        <color indexed="12"/>
        <rFont val="Arial"/>
        <family val="2"/>
      </rPr>
      <t xml:space="preserve"> DESTINÉE A LA CONSOMMATION HUMAINE ET D'EAU A USAGE INDUSTRIEL</t>
    </r>
  </si>
  <si>
    <r>
      <t>DÉCHETS MUNICIPAUX</t>
    </r>
    <r>
      <rPr>
        <sz val="8"/>
        <color indexed="12"/>
        <rFont val="Arial"/>
        <family val="2"/>
      </rPr>
      <t xml:space="preserve"> (DÉCHETS MÉNAGERS ET DÉCHETS ASSIMILES PROVENANT DES COMMERCES, DES INDUSTRIES ET DES ADMINISTRATIONS), Y COMPRIS LES FRACTIONS COLLECTÉES SÉPARÉMENT</t>
    </r>
  </si>
  <si>
    <t>_indéterminé</t>
  </si>
  <si>
    <t>Une fois le bon code déchet trouvé, sélectionnez la case du code (clic gauche), copiez-la et collez la valeur dans la case correspondante du feuillet B après retour via le lien ci-contre</t>
  </si>
  <si>
    <t>CATALOGUE WALLON DES DÉCHETS (CWD)</t>
  </si>
  <si>
    <r>
      <t xml:space="preserve">DÉCHETS PROVENANT DE L'EXPLORATION ET DE L'EXPLOITATION DES </t>
    </r>
    <r>
      <rPr>
        <b/>
        <sz val="8"/>
        <color indexed="12"/>
        <rFont val="Arial"/>
        <family val="2"/>
      </rPr>
      <t>MINES ET DES CARRIÈRES</t>
    </r>
    <r>
      <rPr>
        <sz val="8"/>
        <color indexed="12"/>
        <rFont val="Arial"/>
        <family val="2"/>
      </rPr>
      <t xml:space="preserve"> AINSI QUE DU TRAITEMENT PHYSIQUE ET CHIMIQUE DES MINÉRAUX</t>
    </r>
  </si>
  <si>
    <t xml:space="preserve"> II. OPÉRATIONS DE VALORISATION</t>
  </si>
  <si>
    <t>Épandage en agriculture</t>
  </si>
  <si>
    <t>Épandage sur le sol au profit de l’agriculture ou de l’écologie</t>
  </si>
  <si>
    <t>Échangé pour valorisation</t>
  </si>
  <si>
    <t xml:space="preserve"> I. OPÉRATIONS D’ÉLIMINATION</t>
  </si>
  <si>
    <t>Déversement sur ou dans le sol (par exemple, mise en décharge non aménagée, etc. …).</t>
  </si>
  <si>
    <t>Traitement en milieu terrestre (par exemple, biodégradation de déchets liquides ou de boues dans les sols, etc. …).</t>
  </si>
  <si>
    <t>Injection en profondeur (par exemple, injection des déchets pompables dans les puits, des dômes de sol ou des failles géologiques naturelles, etc. …).</t>
  </si>
  <si>
    <t>déchets provenant de la fabrication de matériaux composites à base de ciment autres que ceux visés aux rubriques 10 13 09 et 10 13 10</t>
  </si>
  <si>
    <t>composants non spécifiés ailleurs</t>
  </si>
  <si>
    <t xml:space="preserve">16 01 99 </t>
  </si>
  <si>
    <t xml:space="preserve">16 02 </t>
  </si>
  <si>
    <t>déchets provenant d'équipements électriques ou électroniques</t>
  </si>
  <si>
    <t xml:space="preserve">16 02 09 </t>
  </si>
  <si>
    <t>transformateurs et accumulateurs contenant des PCB</t>
  </si>
  <si>
    <t xml:space="preserve">16 02 10 </t>
  </si>
  <si>
    <t>déchets provenant de l'épuration des eaux de refroidissement autres que ceux visés à la rubrique 10 06 09</t>
  </si>
  <si>
    <t xml:space="preserve">10 06 99 </t>
  </si>
  <si>
    <t xml:space="preserve">10 07 </t>
  </si>
  <si>
    <t>déchets provenant de la pyrométallurgie de l'argent, de l'or et du platine</t>
  </si>
  <si>
    <t xml:space="preserve">10 07 01 </t>
  </si>
  <si>
    <t xml:space="preserve">10 07 02 </t>
  </si>
  <si>
    <t xml:space="preserve">10 07 03 </t>
  </si>
  <si>
    <t xml:space="preserve">10 07 04 </t>
  </si>
  <si>
    <t xml:space="preserve">10 07 05 </t>
  </si>
  <si>
    <t xml:space="preserve">10 07 07 </t>
  </si>
  <si>
    <t>10 07 08</t>
  </si>
  <si>
    <t>déchets provenant de l'épuration des eaux de refroidissement autres que ceux visés à la rubrique 10 07 07</t>
  </si>
  <si>
    <t xml:space="preserve">10 07 99 </t>
  </si>
  <si>
    <t xml:space="preserve">10 08 </t>
  </si>
  <si>
    <t>déchets provenant de la pyrométallurgie d'autres métaux non ferreux</t>
  </si>
  <si>
    <t xml:space="preserve">10 08 04 </t>
  </si>
  <si>
    <t>fines et poussières</t>
  </si>
  <si>
    <t xml:space="preserve">10 08 08 </t>
  </si>
  <si>
    <t>scories salées provenant de la production primaire et secondaire</t>
  </si>
  <si>
    <t xml:space="preserve">10 08 09 </t>
  </si>
  <si>
    <t>autres scories</t>
  </si>
  <si>
    <t xml:space="preserve">10 08 10 </t>
  </si>
  <si>
    <t>10 08 11</t>
  </si>
  <si>
    <t>crasses et écumes autres que celles visées à la rubrique 10 08 10</t>
  </si>
  <si>
    <t xml:space="preserve">10 08 12 </t>
  </si>
  <si>
    <t>10 08 13</t>
  </si>
  <si>
    <t>déchets carbonés provenant de la fabrication des anodes autres que ceux visés à la rubrique 10 08 12</t>
  </si>
  <si>
    <t>10 08 14</t>
  </si>
  <si>
    <t xml:space="preserve">10 08 15 </t>
  </si>
  <si>
    <t>10 08 16</t>
  </si>
  <si>
    <t>poussières de filtration des fumées autres que celles visées à la rubrique 10 08 15</t>
  </si>
  <si>
    <t xml:space="preserve">10 08 17 </t>
  </si>
  <si>
    <t>10 08 18</t>
  </si>
  <si>
    <t>boues et gâteaux de filtration provenant de l'épuration des fumées autres que ceux visés à la rubrique 10 08 17</t>
  </si>
  <si>
    <t xml:space="preserve">10 08 19 </t>
  </si>
  <si>
    <t>10 08 20</t>
  </si>
  <si>
    <t>déchets provenant de l'épuration des eaux de refroidissement autres que ceux visés à la rubrique 10 08 19</t>
  </si>
  <si>
    <t xml:space="preserve">10 08 99 </t>
  </si>
  <si>
    <t xml:space="preserve">10 09 </t>
  </si>
  <si>
    <t>déchets de fonderie de métaux ferreux</t>
  </si>
  <si>
    <t xml:space="preserve">10 09 03 </t>
  </si>
  <si>
    <t>laitiers de four de fonderie</t>
  </si>
  <si>
    <t xml:space="preserve">10 09 05 </t>
  </si>
  <si>
    <t>noyaux et moules de fonderie n'ayant pas subi la coulée contenant des substances dangereuses</t>
  </si>
  <si>
    <t>10 09 06</t>
  </si>
  <si>
    <t>noyaux et moules de fonderie n'ayant pas subi la coulée autres que ceux visés à la rubrique 10 09 05</t>
  </si>
  <si>
    <t xml:space="preserve">10 09 07 </t>
  </si>
  <si>
    <t>déchets provenant des procédés hydrométallurgiques des métaux non ferreux</t>
  </si>
  <si>
    <t xml:space="preserve">11 02 02 </t>
  </si>
  <si>
    <t>boues provenant de l'hydrométallurgie du zinc (y compris jarosite et goethite)</t>
  </si>
  <si>
    <t xml:space="preserve">11 02 03 </t>
  </si>
  <si>
    <t>déchets provenant de la production d'anodes pour les procédés d'électrolyse aqueuse</t>
  </si>
  <si>
    <t xml:space="preserve">11 02 05 </t>
  </si>
  <si>
    <t>10 11 16</t>
  </si>
  <si>
    <t>déchets solides provenant de l'épuration des fumées autres que ceux visés à la rubrique 10 11 15</t>
  </si>
  <si>
    <t xml:space="preserve">10 11 17 </t>
  </si>
  <si>
    <t>10 11 18</t>
  </si>
  <si>
    <t>boues et gâteaux de filtration provenant de l'épuration des fumées autres que ceux visés à la rubrique 10 11 17</t>
  </si>
  <si>
    <t xml:space="preserve">10 11 19 </t>
  </si>
  <si>
    <t>déchets solides provenant du traitement in situ des effluents contenant des substances dangereuses</t>
  </si>
  <si>
    <t>10 11 20</t>
  </si>
  <si>
    <t>déchets solides provenant du traitement in situ des effluents autres que ceux visés à la rubrique 10 11 19</t>
  </si>
  <si>
    <t xml:space="preserve">10 11 99 </t>
  </si>
  <si>
    <t>catalyseurs usés contenant des métaux ou composés de métaux de transition non spécifiés ailleurs</t>
  </si>
  <si>
    <t xml:space="preserve">16 08 04 </t>
  </si>
  <si>
    <t>catalyseurs usés de craquage catalytique sur lit fluide (sauf rubrique 16 08 07)</t>
  </si>
  <si>
    <t xml:space="preserve">16 08 05 </t>
  </si>
  <si>
    <t>produits chimiques mis au rebut autres que ceux visés aux rubriques 16 05 06, 16 05 07 ou 16 05 08</t>
  </si>
  <si>
    <t xml:space="preserve">16 06 </t>
  </si>
  <si>
    <t>piles et accumulateurs</t>
  </si>
  <si>
    <t xml:space="preserve">16 06 01 </t>
  </si>
  <si>
    <t>accumulateurs au plomb</t>
  </si>
  <si>
    <t xml:space="preserve">16 06 02 </t>
  </si>
  <si>
    <t>catalyseurs usés contenant de l'acide phosphorique</t>
  </si>
  <si>
    <t xml:space="preserve">16 08 06 </t>
  </si>
  <si>
    <t>liquides usés employés comme catalyseurs</t>
  </si>
  <si>
    <t xml:space="preserve">16 08 07 </t>
  </si>
  <si>
    <t>catalyseurs usés contaminés par des substances dangereuses</t>
  </si>
  <si>
    <t>16 09</t>
  </si>
  <si>
    <t>substances oxydantes</t>
  </si>
  <si>
    <t xml:space="preserve">16 09 01 </t>
  </si>
  <si>
    <t>permanganates, par exemple, permanganate de potassium</t>
  </si>
  <si>
    <t xml:space="preserve">16 09 02 </t>
  </si>
  <si>
    <t>déchets provenant de la fabrication d'amiante-ciment contenant de l'amiante</t>
  </si>
  <si>
    <t>10 13 10</t>
  </si>
  <si>
    <t>déchets provenant de la fabrication d'amiante-ciment autres que ceux visés à la rubrique 10 13 09</t>
  </si>
  <si>
    <t xml:space="preserve">10 13 11 </t>
  </si>
  <si>
    <t xml:space="preserve">16 10 01 </t>
  </si>
  <si>
    <t>déchets liquides aqueux contenant des substances dangereuses</t>
  </si>
  <si>
    <t>16 10 02</t>
  </si>
  <si>
    <t>déchets liquides aqueux autres que ceux visés à la rubrique 16 10 01</t>
  </si>
  <si>
    <t xml:space="preserve">16 10 03 </t>
  </si>
  <si>
    <t>concentrés aqueux contenant des substances dangereuses</t>
  </si>
  <si>
    <t>16 10 04</t>
  </si>
  <si>
    <t>boues de colles et mastics contenant des solvants organiques ou d'autres substances dangereuses</t>
  </si>
  <si>
    <t xml:space="preserve">08 04 12 </t>
  </si>
  <si>
    <t>boues de colles et mastics autres que celles visées à la rubrique 08 04 11</t>
  </si>
  <si>
    <t xml:space="preserve">08 04 13 </t>
  </si>
  <si>
    <t>boues aqueuses contenant des colles ou mastics contenant des solvants organiques ou d'autres substances dangereuses</t>
  </si>
  <si>
    <t xml:space="preserve">08 04 14 </t>
  </si>
  <si>
    <t>boues aqueuses contenant des colles et mastics autres que celles visées à la rubrique 08 04 13</t>
  </si>
  <si>
    <t xml:space="preserve">08 04 15 </t>
  </si>
  <si>
    <t>concentrés aqueux autres que ceux visés à la rubrique 16 10 03</t>
  </si>
  <si>
    <t>16 11</t>
  </si>
  <si>
    <t>déchets de revêtements de fours et réfractaires</t>
  </si>
  <si>
    <t xml:space="preserve">16 11 01 </t>
  </si>
  <si>
    <r>
      <t xml:space="preserve">DÉCHETS PROVENANT DU </t>
    </r>
    <r>
      <rPr>
        <b/>
        <sz val="8"/>
        <color indexed="12"/>
        <rFont val="Arial"/>
        <family val="2"/>
      </rPr>
      <t>TRAITEMENT</t>
    </r>
    <r>
      <rPr>
        <sz val="8"/>
        <color indexed="12"/>
        <rFont val="Arial"/>
        <family val="2"/>
      </rPr>
      <t xml:space="preserve"> CHIMIQUE </t>
    </r>
    <r>
      <rPr>
        <b/>
        <sz val="8"/>
        <color indexed="12"/>
        <rFont val="Arial"/>
        <family val="2"/>
      </rPr>
      <t>DE SURFACE</t>
    </r>
    <r>
      <rPr>
        <sz val="8"/>
        <color indexed="12"/>
        <rFont val="Arial"/>
        <family val="2"/>
      </rPr>
      <t xml:space="preserve"> </t>
    </r>
    <r>
      <rPr>
        <b/>
        <sz val="8"/>
        <color indexed="12"/>
        <rFont val="Arial"/>
        <family val="2"/>
      </rPr>
      <t>ET DU REVÊTEMENT</t>
    </r>
    <r>
      <rPr>
        <sz val="8"/>
        <color indexed="12"/>
        <rFont val="Arial"/>
        <family val="2"/>
      </rPr>
      <t xml:space="preserve"> DES MÉTAUX ET AUTRES MATÉRIAUX, ET DE L'HYDROMÉTALLURGIE DES MÉTAUX NON FERREUX</t>
    </r>
  </si>
  <si>
    <r>
      <t xml:space="preserve">DÉCHETS PROVENANT DE LA </t>
    </r>
    <r>
      <rPr>
        <b/>
        <sz val="8"/>
        <color indexed="12"/>
        <rFont val="Arial"/>
        <family val="2"/>
      </rPr>
      <t>MISE EN FORME</t>
    </r>
    <r>
      <rPr>
        <sz val="8"/>
        <color indexed="12"/>
        <rFont val="Arial"/>
        <family val="2"/>
      </rPr>
      <t xml:space="preserve"> ET DU </t>
    </r>
    <r>
      <rPr>
        <b/>
        <sz val="8"/>
        <color indexed="12"/>
        <rFont val="Arial"/>
        <family val="2"/>
      </rPr>
      <t xml:space="preserve">TRAITEMENT </t>
    </r>
    <r>
      <rPr>
        <sz val="8"/>
        <color indexed="12"/>
        <rFont val="Arial"/>
        <family val="2"/>
      </rPr>
      <t xml:space="preserve">PHYSIQUE ET MÉCANIQUE </t>
    </r>
    <r>
      <rPr>
        <b/>
        <sz val="8"/>
        <color indexed="12"/>
        <rFont val="Arial"/>
        <family val="2"/>
      </rPr>
      <t>DE SURFACE</t>
    </r>
    <r>
      <rPr>
        <sz val="8"/>
        <color indexed="12"/>
        <rFont val="Arial"/>
        <family val="2"/>
      </rPr>
      <t xml:space="preserve"> DES </t>
    </r>
    <r>
      <rPr>
        <b/>
        <sz val="8"/>
        <color indexed="12"/>
        <rFont val="Arial"/>
        <family val="2"/>
      </rPr>
      <t>MÉTAUX ET</t>
    </r>
    <r>
      <rPr>
        <sz val="8"/>
        <color indexed="12"/>
        <rFont val="Arial"/>
        <family val="2"/>
      </rPr>
      <t xml:space="preserve"> MATIÈRES </t>
    </r>
    <r>
      <rPr>
        <b/>
        <sz val="8"/>
        <color indexed="12"/>
        <rFont val="Arial"/>
        <family val="2"/>
      </rPr>
      <t>PLASTIQUES</t>
    </r>
  </si>
  <si>
    <r>
      <t xml:space="preserve">EMBALLAGES </t>
    </r>
    <r>
      <rPr>
        <sz val="8"/>
        <color indexed="10"/>
        <rFont val="Arial"/>
        <family val="2"/>
      </rPr>
      <t xml:space="preserve">ET DÉCHETS D'EMBALLAGES, </t>
    </r>
    <r>
      <rPr>
        <b/>
        <sz val="8"/>
        <color indexed="10"/>
        <rFont val="Arial"/>
        <family val="2"/>
      </rPr>
      <t>ABSORBANTS, CHIFFONS</t>
    </r>
    <r>
      <rPr>
        <sz val="8"/>
        <color indexed="10"/>
        <rFont val="Arial"/>
        <family val="2"/>
      </rPr>
      <t xml:space="preserve"> D'ESSUYAGE, MATÉRIAUX FILTRANTS ET VÊTEMENTS DE PROTECTION NON SPECIFIES AILLEURS</t>
    </r>
  </si>
  <si>
    <r>
      <t xml:space="preserve">DÉCHETS </t>
    </r>
    <r>
      <rPr>
        <b/>
        <sz val="8"/>
        <color indexed="10"/>
        <rFont val="Arial"/>
        <family val="2"/>
      </rPr>
      <t>NON DÉCRITS AILLEURS</t>
    </r>
    <r>
      <rPr>
        <sz val="8"/>
        <color indexed="10"/>
        <rFont val="Arial"/>
        <family val="2"/>
      </rPr>
      <t xml:space="preserve"> DANS LA LISTE</t>
    </r>
  </si>
  <si>
    <t xml:space="preserve">16 02 13 </t>
  </si>
  <si>
    <t>équipements mis au rebut contenant des composants dangereux (2) autres que ceux visés aux rubriques 16 02 09 à 16 02 12</t>
  </si>
  <si>
    <t xml:space="preserve">16 02 14 </t>
  </si>
  <si>
    <t>équipements mis au rebut autres que ceux visés aux rubriques 16 02 09 à 16 02 13</t>
  </si>
  <si>
    <t xml:space="preserve">16 02 15 </t>
  </si>
  <si>
    <t>composants dangereux retirés des équipements mis au rebut</t>
  </si>
  <si>
    <t xml:space="preserve">16 02 16 </t>
  </si>
  <si>
    <t>composants retirés des équipements mis au rebut autres que ceux visés à la rubrique 16 02 15</t>
  </si>
  <si>
    <t xml:space="preserve">16 03 </t>
  </si>
  <si>
    <t>loupés de fabrication et produits non utilisés</t>
  </si>
  <si>
    <t xml:space="preserve">16 03 03 </t>
  </si>
  <si>
    <t>déchets d'origine minérale contenant des substances dangereuses</t>
  </si>
  <si>
    <t>16 03 04</t>
  </si>
  <si>
    <t>déchets d'origine minérale autres que ceux visés à la rubrique 16 03 03</t>
  </si>
  <si>
    <t xml:space="preserve">16 03 05 </t>
  </si>
  <si>
    <t>déchets d'origine organique contenant des substances dangereuses</t>
  </si>
  <si>
    <t>16 03 06</t>
  </si>
  <si>
    <t>déchets d'origine organique autres que ceux visés à la rubrique 16 03 05</t>
  </si>
  <si>
    <t>16 04</t>
  </si>
  <si>
    <t>déchets d'explosifs</t>
  </si>
  <si>
    <t xml:space="preserve">16 04 01 </t>
  </si>
  <si>
    <t>déchets de munitions</t>
  </si>
  <si>
    <t xml:space="preserve">16 04 02 </t>
  </si>
  <si>
    <t>déchets de feux d'artifice</t>
  </si>
  <si>
    <t xml:space="preserve">16 04 03 </t>
  </si>
  <si>
    <t>autres déchets d'explosifs</t>
  </si>
  <si>
    <t xml:space="preserve">16 05 </t>
  </si>
  <si>
    <t>gaz en récipients à pression et produits chimiques mis au rebut</t>
  </si>
  <si>
    <t xml:space="preserve">16 05 04 </t>
  </si>
  <si>
    <t>gaz en récipients à pression (y compris les halons) contenant des substances dangereuses</t>
  </si>
  <si>
    <t xml:space="preserve">16 05 05 </t>
  </si>
  <si>
    <t>gaz en récipients à pression autres que ceux visés à la rubrique 16 05 04</t>
  </si>
  <si>
    <t xml:space="preserve">16 05 06 </t>
  </si>
  <si>
    <t>produits chimiques de laboratoire à base de ou contenant des substances dangereuses, y compris les mélanges de produits chimiques de laboratoire</t>
  </si>
  <si>
    <t xml:space="preserve">16 05 07 </t>
  </si>
  <si>
    <t>produits chimiques d'origine minérale à base de ou contenant des substances dangereuses, mis au rebut</t>
  </si>
  <si>
    <t xml:space="preserve">16 05 08 </t>
  </si>
  <si>
    <t>déchets cyanurés</t>
  </si>
  <si>
    <t xml:space="preserve">11 03 02 </t>
  </si>
  <si>
    <t>autres déchets</t>
  </si>
  <si>
    <t>11 05</t>
  </si>
  <si>
    <t>déchets provenant de la galvanisation à chaud</t>
  </si>
  <si>
    <t xml:space="preserve">11 05 01 </t>
  </si>
  <si>
    <t xml:space="preserve">mattes </t>
  </si>
  <si>
    <t>11 05 02</t>
  </si>
  <si>
    <t>cendres de zinc</t>
  </si>
  <si>
    <t xml:space="preserve">11 05 03 </t>
  </si>
  <si>
    <t xml:space="preserve">11 05 04 </t>
  </si>
  <si>
    <t>flux utilisé</t>
  </si>
  <si>
    <t>11 05 99</t>
  </si>
  <si>
    <t xml:space="preserve">12 01 </t>
  </si>
  <si>
    <t>16 01 15</t>
  </si>
  <si>
    <t>antigels autres que ceux visés à la rubrique 16 01 14</t>
  </si>
  <si>
    <t>16 01 16</t>
  </si>
  <si>
    <t>réservoirs de gaz liquéfié</t>
  </si>
  <si>
    <t>16 01 17</t>
  </si>
  <si>
    <t>métaux ferreux</t>
  </si>
  <si>
    <t>16 01 18</t>
  </si>
  <si>
    <t>métaux non ferreux</t>
  </si>
  <si>
    <t>16 01 19</t>
  </si>
  <si>
    <t>matières plastiques</t>
  </si>
  <si>
    <t>noyaux et moules de fonderie ayant subi la coulée contenant des substances dangereuses</t>
  </si>
  <si>
    <t>10 09 08</t>
  </si>
  <si>
    <t>noyaux et moules de fonderie ayant subi la coulée autres que ceux visés à la rubrique 10 09 07</t>
  </si>
  <si>
    <t xml:space="preserve">10 09 09 </t>
  </si>
  <si>
    <t>10 09 10</t>
  </si>
  <si>
    <t>poussières de filtration des fumées autres que celles visées à la rubrique 10 09 09</t>
  </si>
  <si>
    <t xml:space="preserve">10 09 11 </t>
  </si>
  <si>
    <t>Traitement physico-chimique non spécifié ailleurs dans cette annexe aboutissant à des composés ou à des mélanges qui sont éliminés selon des procédés énumérés à la présente annexe (par exemple, évaporation, séchage, calcination, etc. …).</t>
  </si>
  <si>
    <t>Stockage permanent (par exemple, placement de conteneurs dans une mine, etc. …).</t>
  </si>
  <si>
    <t>Établissement :</t>
  </si>
  <si>
    <t>Partie B:  à ne remplir que lorsque le reste de la déclaration a été complétée et vérifiée !</t>
  </si>
  <si>
    <t xml:space="preserve">Pour accéder au feuillet correspondant, cliquez sur le lien ci-dessous       </t>
  </si>
  <si>
    <r>
      <t xml:space="preserve">Pour </t>
    </r>
    <r>
      <rPr>
        <b/>
        <sz val="10"/>
        <color indexed="10"/>
        <rFont val="Arial"/>
        <family val="2"/>
      </rPr>
      <t xml:space="preserve">ajouter des lignes dans les tableaux </t>
    </r>
    <r>
      <rPr>
        <sz val="10"/>
        <color indexed="8"/>
        <rFont val="Arial"/>
        <family val="2"/>
      </rPr>
      <t>des feuillets B, C, D, E et F, sélectionne</t>
    </r>
    <r>
      <rPr>
        <sz val="10"/>
        <rFont val="Arial"/>
        <family val="2"/>
      </rPr>
      <t xml:space="preserve">z la dernière ligne </t>
    </r>
    <r>
      <rPr>
        <sz val="10"/>
        <color indexed="10"/>
        <rFont val="Arial"/>
        <family val="2"/>
      </rPr>
      <t xml:space="preserve">vierge du tableau (clic gauche sur le numéro de ligne correspondant), </t>
    </r>
    <r>
      <rPr>
        <sz val="10"/>
        <rFont val="Arial"/>
        <family val="2"/>
      </rPr>
      <t>placez le curseur sur l</t>
    </r>
    <r>
      <rPr>
        <sz val="10"/>
        <color indexed="10"/>
        <rFont val="Arial"/>
        <family val="2"/>
      </rPr>
      <t xml:space="preserve">'angle gauche inférieur de la sélection </t>
    </r>
    <r>
      <rPr>
        <sz val="10"/>
        <rFont val="Arial"/>
        <family val="2"/>
      </rPr>
      <t xml:space="preserve">(le curseur devient une petite croix), et étirez la zone vers le bas </t>
    </r>
    <r>
      <rPr>
        <b/>
        <sz val="10"/>
        <color indexed="10"/>
        <rFont val="Arial"/>
        <family val="2"/>
      </rPr>
      <t>en maintenant le bouton gauche de la souris enfoncé.</t>
    </r>
  </si>
  <si>
    <t>déchets de fonderie de métaux non ferreux</t>
  </si>
  <si>
    <t xml:space="preserve">10 10 03 </t>
  </si>
  <si>
    <t xml:space="preserve">10 10 05 </t>
  </si>
  <si>
    <t>10 10 06</t>
  </si>
  <si>
    <t>noyaux et moules de fonderie n'ayant pas subi la coulée autres que ceux visés à la rubrique 10 10 05</t>
  </si>
  <si>
    <t xml:space="preserve">10 10 07 </t>
  </si>
  <si>
    <t>10 10 08</t>
  </si>
  <si>
    <t>noyaux et moules de fonderie ayant subi la coulée autres que ceux visés à la rubrique 10 10 07</t>
  </si>
  <si>
    <t xml:space="preserve">10 10 09 </t>
  </si>
  <si>
    <t xml:space="preserve">10 10 10 </t>
  </si>
  <si>
    <t>poussières de filtration des fumées autres que celles visées à la rubrique 10 10 09</t>
  </si>
  <si>
    <t xml:space="preserve">10 10 11 </t>
  </si>
  <si>
    <t>10 10 12</t>
  </si>
  <si>
    <t>autres fines non visées à la rubrique 10 10 11</t>
  </si>
  <si>
    <t xml:space="preserve">10 10 13 </t>
  </si>
  <si>
    <t>déchets liquides aqueux contenant des colles ou mastics contenant des solvants organiques ou d'autres substances dangereuses</t>
  </si>
  <si>
    <t xml:space="preserve">08 04 16 </t>
  </si>
  <si>
    <t>déchets liquides aqueux contenant des colles ou mastics autres que ceux visés à la rubrique 08 04 15</t>
  </si>
  <si>
    <t xml:space="preserve">08 04 17 </t>
  </si>
  <si>
    <t>huile de résine</t>
  </si>
  <si>
    <t xml:space="preserve">08 04 99 </t>
  </si>
  <si>
    <t xml:space="preserve">08 05 </t>
  </si>
  <si>
    <t>déchets non spécifiés ailleurs dans le chapitre 08</t>
  </si>
  <si>
    <t xml:space="preserve">08 05 01 </t>
  </si>
  <si>
    <t>déchets d'isocyanates</t>
  </si>
  <si>
    <t xml:space="preserve">09 01 </t>
  </si>
  <si>
    <t>déchets de l'industrie photographique</t>
  </si>
  <si>
    <t xml:space="preserve">09 01 01 </t>
  </si>
  <si>
    <t>bains de développement aqueux contenant un activateur</t>
  </si>
  <si>
    <t xml:space="preserve">09 01 02 </t>
  </si>
  <si>
    <t>bains de développement aqueux pour plaques offset</t>
  </si>
  <si>
    <t xml:space="preserve">09 01 03 </t>
  </si>
  <si>
    <t>bains de développement contenant des solvants</t>
  </si>
  <si>
    <t xml:space="preserve">09 01 04 </t>
  </si>
  <si>
    <t>bains de fixation</t>
  </si>
  <si>
    <t>déchets de verre autres que ceux visés à la rubrique 10 11 11</t>
  </si>
  <si>
    <t xml:space="preserve">10 11 13 </t>
  </si>
  <si>
    <t>boues de polissage et de meulage du verre contenant des substances dangereuses</t>
  </si>
  <si>
    <t>10 11 14</t>
  </si>
  <si>
    <t>boues de polissage et de meulage du verre autres que celles visées à la rubrique 10 11 13</t>
  </si>
  <si>
    <t xml:space="preserve">10 11 15 </t>
  </si>
  <si>
    <t>déchets provenant de la taille et du sciage des pierres autres que ceux visés à la rubrique 01 04 07</t>
  </si>
  <si>
    <t xml:space="preserve">01 04 99 </t>
  </si>
  <si>
    <t>accumulateurs Ni-Cd</t>
  </si>
  <si>
    <t xml:space="preserve">16 06 03 </t>
  </si>
  <si>
    <t>piles contenant du mercure</t>
  </si>
  <si>
    <t xml:space="preserve">16 06 04 </t>
  </si>
  <si>
    <t>piles alcalines (sauf rubrique 16 06 03)</t>
  </si>
  <si>
    <t xml:space="preserve">16 06 05 </t>
  </si>
  <si>
    <t>autres piles et accumulateurs</t>
  </si>
  <si>
    <t xml:space="preserve">16 06 06 </t>
  </si>
  <si>
    <t>électrolytes de piles et accumulateurs collectés séparément</t>
  </si>
  <si>
    <t xml:space="preserve">16 07 </t>
  </si>
  <si>
    <t>déchets provenant du nettoyage de cuves et fûts de stockage et de transport (sauf chapitres 05 et 13)</t>
  </si>
  <si>
    <t xml:space="preserve">16 07 08 </t>
  </si>
  <si>
    <t>déchets contenant des hydrocarbures</t>
  </si>
  <si>
    <t xml:space="preserve">16 07 09 </t>
  </si>
  <si>
    <t>déchets contenant d'autres substances dangereuses</t>
  </si>
  <si>
    <t xml:space="preserve">16 07 99 </t>
  </si>
  <si>
    <t xml:space="preserve">16 08 </t>
  </si>
  <si>
    <t>catalyseurs usés</t>
  </si>
  <si>
    <t xml:space="preserve">16 08 01 </t>
  </si>
  <si>
    <t>revêtements de fours et réfractaires à base de carbone provenant de procédés métallurgiques contenant des substances dangereuses</t>
  </si>
  <si>
    <t>16 11 02</t>
  </si>
  <si>
    <t>revêtements de fours et réfractaires à base de carbone provenant de procédés métallurgiques autres que ceux visés à la rubrique 16 11 01</t>
  </si>
  <si>
    <t xml:space="preserve">16 11 03 </t>
  </si>
  <si>
    <t>autres revêtements de fours et réfractaires provenant de procédés métallurgiques contenant des substances dangereuses</t>
  </si>
  <si>
    <t>16 11 04</t>
  </si>
  <si>
    <t>autres revêtements de fours et réfractaires provenant de procédés métallurgiques non visés à la rubrique 16 11 03</t>
  </si>
  <si>
    <t xml:space="preserve">16 11 05 </t>
  </si>
  <si>
    <t>autres revêtements de fours et réfractaires provenant de procédés non métallurgiques contenant des substances dangereuses</t>
  </si>
  <si>
    <t>16 11 06</t>
  </si>
  <si>
    <t>autres revêtements de fours et réfractaires provenant de procédés non métallurgiques autres que ceux visés à la rubrique 16 11 05</t>
  </si>
  <si>
    <t xml:space="preserve">17 01 </t>
  </si>
  <si>
    <t>béton, briques, tuiles et céramiques</t>
  </si>
  <si>
    <t xml:space="preserve">17 01 01 </t>
  </si>
  <si>
    <t>béton</t>
  </si>
  <si>
    <t xml:space="preserve">17 01 02 </t>
  </si>
  <si>
    <t>briques</t>
  </si>
  <si>
    <t xml:space="preserve">17 01 03 </t>
  </si>
  <si>
    <t>tuiles et céramiques</t>
  </si>
  <si>
    <t xml:space="preserve">17 01 06 </t>
  </si>
  <si>
    <t>mélanges ou fractions séparées de béton, briques, tuiles et céramiques contenant des substances dangereuses</t>
  </si>
  <si>
    <t xml:space="preserve">17 01 07 </t>
  </si>
  <si>
    <t>mélanges de béton, briques, tuiles et céramiques autres que ceux visés à la rubrique 17 01 06</t>
  </si>
  <si>
    <t xml:space="preserve">17 02 </t>
  </si>
  <si>
    <t>bois, verre et matières plastiques</t>
  </si>
  <si>
    <t xml:space="preserve">17 02 01 </t>
  </si>
  <si>
    <t>bois</t>
  </si>
  <si>
    <t xml:space="preserve">17 02 02 </t>
  </si>
  <si>
    <t xml:space="preserve">17 02 03 </t>
  </si>
  <si>
    <t xml:space="preserve">17 02 04 </t>
  </si>
  <si>
    <t>bois, verre et matières plastiques contenant des substances dangereuses ou contaminées par de telles substances</t>
  </si>
  <si>
    <t xml:space="preserve">17 03 </t>
  </si>
  <si>
    <t>mélanges bitumineux, goudron et produits goudronnés</t>
  </si>
  <si>
    <t xml:space="preserve">17 03 01 </t>
  </si>
  <si>
    <t>mélanges bitumineux contenant du goudron</t>
  </si>
  <si>
    <t xml:space="preserve">17 03 02 </t>
  </si>
  <si>
    <t>équipements mis au rebut contenant des PCB ou contaminés par de telles substances autres que ceux visés à la rubrique 16 02 09</t>
  </si>
  <si>
    <t xml:space="preserve">16 02 11 </t>
  </si>
  <si>
    <t>équipements mis au rebut contenant des chlorofluorocarbones, des HCFC ou des HFC</t>
  </si>
  <si>
    <t xml:space="preserve">16 02 12 </t>
  </si>
  <si>
    <t>équipements mis au rebut contenant de l'amiante libre</t>
  </si>
  <si>
    <t>boues et autres déchets de forage contenant des sels de baryum autres que ceux visés aux rubriques 01 05 05 et 01 05 06</t>
  </si>
  <si>
    <t xml:space="preserve">01 05 08 </t>
  </si>
  <si>
    <t>produits chimiques d'origine organique à base de ou contenant des substances dangereuses, mis au rebut</t>
  </si>
  <si>
    <t>16 05 09</t>
  </si>
  <si>
    <t>État</t>
  </si>
  <si>
    <t>Liste des transporteurs agréés auxquels vous avez fait appel</t>
  </si>
  <si>
    <t>Certifier votre déclaration</t>
  </si>
  <si>
    <t>Liste des opérations de traitement</t>
  </si>
  <si>
    <r>
      <t>Les "</t>
    </r>
    <r>
      <rPr>
        <u val="single"/>
        <sz val="10"/>
        <color indexed="12"/>
        <rFont val="Arial"/>
        <family val="2"/>
      </rPr>
      <t>textes en bleu soulignés"</t>
    </r>
    <r>
      <rPr>
        <sz val="10"/>
        <rFont val="Arial"/>
        <family val="2"/>
      </rPr>
      <t xml:space="preserve"> vous permettent un </t>
    </r>
    <r>
      <rPr>
        <b/>
        <sz val="10"/>
        <color indexed="16"/>
        <rFont val="Arial"/>
        <family val="2"/>
      </rPr>
      <t>accès rapide</t>
    </r>
    <r>
      <rPr>
        <sz val="10"/>
        <color indexed="16"/>
        <rFont val="Arial"/>
        <family val="2"/>
      </rPr>
      <t xml:space="preserve"> </t>
    </r>
    <r>
      <rPr>
        <sz val="10"/>
        <rFont val="Arial"/>
        <family val="2"/>
      </rPr>
      <t xml:space="preserve">au feuillet correspondant afin de visualiser leur contenu ou d'encoder l'information. Il suffit pour cela de </t>
    </r>
    <r>
      <rPr>
        <u val="single"/>
        <sz val="10"/>
        <rFont val="Arial"/>
        <family val="2"/>
      </rPr>
      <t xml:space="preserve">placer le curseur sur le texte bleu souligné et de cliquer </t>
    </r>
    <r>
      <rPr>
        <sz val="10"/>
        <rFont val="Arial"/>
        <family val="2"/>
      </rPr>
      <t>sur le bouton gauche de la souris. Pour</t>
    </r>
    <r>
      <rPr>
        <b/>
        <sz val="10"/>
        <color indexed="16"/>
        <rFont val="Arial"/>
        <family val="2"/>
      </rPr>
      <t xml:space="preserve"> revenir à l'endroit de départ,</t>
    </r>
    <r>
      <rPr>
        <sz val="10"/>
        <rFont val="Arial"/>
        <family val="2"/>
      </rPr>
      <t xml:space="preserve"> cliquez sur la flèche bleue orientée vers la gauche dans la barre d'outils "Web". Vous pouvez également y accéder en cliquant sur le nom de la feuille Excel correspondante, situé en bas de l'écran.</t>
    </r>
  </si>
  <si>
    <t>mélanges bitumineux autres que ceux visés à la rubrique 17 03 01</t>
  </si>
  <si>
    <t xml:space="preserve">17 03 03 </t>
  </si>
  <si>
    <t>goudron et produits goudronnés</t>
  </si>
  <si>
    <t>17 04</t>
  </si>
  <si>
    <t>métaux (y compris leurs alliages)</t>
  </si>
  <si>
    <t xml:space="preserve">17 04 01 </t>
  </si>
  <si>
    <t>cuivre, bronze, laiton</t>
  </si>
  <si>
    <t xml:space="preserve">17 04 02 </t>
  </si>
  <si>
    <t>aluminium</t>
  </si>
  <si>
    <t xml:space="preserve">17 04 03 </t>
  </si>
  <si>
    <t>plomb</t>
  </si>
  <si>
    <t xml:space="preserve">17 04 04 </t>
  </si>
  <si>
    <t>zinc</t>
  </si>
  <si>
    <t xml:space="preserve">17 04 05 </t>
  </si>
  <si>
    <t>fer et acier</t>
  </si>
  <si>
    <t xml:space="preserve">17 04 06 </t>
  </si>
  <si>
    <t>étain</t>
  </si>
  <si>
    <t xml:space="preserve">17 04 07 </t>
  </si>
  <si>
    <t>métaux en mélange</t>
  </si>
  <si>
    <t xml:space="preserve">17 04 09 </t>
  </si>
  <si>
    <t>déchets métalliques contaminés par des substances dangereuses</t>
  </si>
  <si>
    <t xml:space="preserve">17 04 10 </t>
  </si>
  <si>
    <t>câbles contenant des hydrocarbures, du goudron ou d'autres substances dangereuses</t>
  </si>
  <si>
    <t>17 04 11</t>
  </si>
  <si>
    <t>câbles autres que ceux visés à la rubrique 17 04 10</t>
  </si>
  <si>
    <t xml:space="preserve">17 05 </t>
  </si>
  <si>
    <t>terres (y compris déblais provenant de sites contaminés), cailloux et boues de dragage</t>
  </si>
  <si>
    <t xml:space="preserve">17 05 03 </t>
  </si>
  <si>
    <t>terres et cailloux contenant des substances dangereuses</t>
  </si>
  <si>
    <t xml:space="preserve">17 05 04 </t>
  </si>
  <si>
    <t>16 01 20</t>
  </si>
  <si>
    <t>composants dangereux autres que ceux visés aux rubriques 16 01 07 à 16 01 11, 16 01 13 et 16 01 14</t>
  </si>
  <si>
    <t>autres fines contenant des substances dangereuses</t>
  </si>
  <si>
    <t>10 09 12</t>
  </si>
  <si>
    <t>autres fines non visées à la rubrique 10 09 11</t>
  </si>
  <si>
    <t xml:space="preserve">10 09 13 </t>
  </si>
  <si>
    <t>déchets de liants contenant des substances dangereuses</t>
  </si>
  <si>
    <t>10 09 14</t>
  </si>
  <si>
    <t>déchets de liants autres que ceux visés à la rubrique 10 09 13</t>
  </si>
  <si>
    <t xml:space="preserve">10 09 15 </t>
  </si>
  <si>
    <t>révélateur de criques usagé contenant des substances dangereuses</t>
  </si>
  <si>
    <t>10 09 16</t>
  </si>
  <si>
    <t>révélateur de criques usagé autre que celui visé à la rubrique 10 09 15</t>
  </si>
  <si>
    <t>10 09 98</t>
  </si>
  <si>
    <t>sables liés à la bentonite ne contenant pas, ni n'ayant contenu de liants organiques</t>
  </si>
  <si>
    <t xml:space="preserve">10 09 99 </t>
  </si>
  <si>
    <t xml:space="preserve">10 10 </t>
  </si>
  <si>
    <r>
      <t xml:space="preserve">Le </t>
    </r>
    <r>
      <rPr>
        <b/>
        <sz val="10"/>
        <color indexed="16"/>
        <rFont val="Arial"/>
        <family val="2"/>
      </rPr>
      <t>Feuillet B</t>
    </r>
    <r>
      <rPr>
        <sz val="10"/>
        <rFont val="Arial"/>
        <family val="2"/>
      </rPr>
      <t xml:space="preserve"> est </t>
    </r>
    <r>
      <rPr>
        <sz val="10"/>
        <color indexed="10"/>
        <rFont val="Arial"/>
        <family val="2"/>
      </rPr>
      <t>à remplir en</t>
    </r>
    <r>
      <rPr>
        <b/>
        <sz val="10"/>
        <color indexed="10"/>
        <rFont val="Arial"/>
        <family val="2"/>
      </rPr>
      <t xml:space="preserve"> SECOND LIEU</t>
    </r>
    <r>
      <rPr>
        <sz val="10"/>
        <rFont val="Arial"/>
        <family val="2"/>
      </rPr>
      <t>. Il permet de dresser la</t>
    </r>
    <r>
      <rPr>
        <sz val="10"/>
        <color indexed="10"/>
        <rFont val="Arial"/>
        <family val="2"/>
      </rPr>
      <t xml:space="preserve"> </t>
    </r>
    <r>
      <rPr>
        <b/>
        <sz val="10"/>
        <color indexed="10"/>
        <rFont val="Arial"/>
        <family val="2"/>
      </rPr>
      <t>liste de vos déchets</t>
    </r>
    <r>
      <rPr>
        <sz val="10"/>
        <rFont val="Arial"/>
        <family val="2"/>
      </rPr>
      <t xml:space="preserve"> avec toutes les informations s'y rapportant.</t>
    </r>
  </si>
  <si>
    <t>déchets provenant de la mise en forme et du traitement mécanique et physique de surface des métaux et matières plastiques</t>
  </si>
  <si>
    <t xml:space="preserve">12 01 01 </t>
  </si>
  <si>
    <t>limaille et chutes de métaux ferreux</t>
  </si>
  <si>
    <t xml:space="preserve">12 01 02 </t>
  </si>
  <si>
    <t>fines et poussières de métaux ferreux</t>
  </si>
  <si>
    <t xml:space="preserve">12 01 03 </t>
  </si>
  <si>
    <t>limaille et chutes de métaux non ferreux</t>
  </si>
  <si>
    <t xml:space="preserve">12 01 04 </t>
  </si>
  <si>
    <t>fines et poussières de métaux non ferreux</t>
  </si>
  <si>
    <t xml:space="preserve">12 01 05 </t>
  </si>
  <si>
    <t>déchets de matières plastiques d'ébarbage et de tournage</t>
  </si>
  <si>
    <t xml:space="preserve">12 01 06 </t>
  </si>
  <si>
    <t>huiles d'usinage à base minérale contenant des halogènes (pas sous forme d'émulsions ou de solutions)</t>
  </si>
  <si>
    <t xml:space="preserve">12 01 07 </t>
  </si>
  <si>
    <t>huiles d'usinage à base minérale sans halogènes (pas sous forme d'émulsions ou de solutions)</t>
  </si>
  <si>
    <t xml:space="preserve">12 01 08 </t>
  </si>
  <si>
    <t>Liste de vos déchets habituels</t>
  </si>
  <si>
    <t>kg</t>
  </si>
  <si>
    <t>annexe(s) numérotée(s) à la présente déclaration.</t>
  </si>
  <si>
    <t>Fait à</t>
  </si>
  <si>
    <t>, le</t>
  </si>
  <si>
    <t>Feuillet B</t>
  </si>
  <si>
    <t>Transporteur</t>
  </si>
  <si>
    <t>Formulaire de transport</t>
  </si>
  <si>
    <t>Feuillet C</t>
  </si>
  <si>
    <t>N°</t>
  </si>
  <si>
    <t>Feuillet D</t>
  </si>
  <si>
    <t>D1</t>
  </si>
  <si>
    <t>D2</t>
  </si>
  <si>
    <t>D3</t>
  </si>
  <si>
    <t>D4</t>
  </si>
  <si>
    <t>D5</t>
  </si>
  <si>
    <t>D6</t>
  </si>
  <si>
    <t>Rejet des déchets solides dans le milieu aquatique, sauf l’immersion.</t>
  </si>
  <si>
    <t>D7</t>
  </si>
  <si>
    <t>10 10 14</t>
  </si>
  <si>
    <t>déchets de liants autres que ceux visés à la rubrique 10 10 13</t>
  </si>
  <si>
    <t xml:space="preserve">10 10 15 </t>
  </si>
  <si>
    <t>10 10 16</t>
  </si>
  <si>
    <t>révélateur de criques usagé autre que celui visé à la rubrique 10 10 15</t>
  </si>
  <si>
    <t xml:space="preserve">10 10 99 </t>
  </si>
  <si>
    <t xml:space="preserve">10 11 </t>
  </si>
  <si>
    <t>déchets provenant de la fabrication du verre et des produits verriers</t>
  </si>
  <si>
    <t xml:space="preserve">10 11 03 </t>
  </si>
  <si>
    <t>déchets de matériaux à base de fibre de verre</t>
  </si>
  <si>
    <t xml:space="preserve">10 11 05 </t>
  </si>
  <si>
    <t xml:space="preserve">10 11 09 </t>
  </si>
  <si>
    <t>déchets de préparation avant cuisson contenant des substances dangereuses</t>
  </si>
  <si>
    <t xml:space="preserve">10 11 10 </t>
  </si>
  <si>
    <t>déchets de préparation avant cuisson autres que ceux visés à la rubrique 10 11 09</t>
  </si>
  <si>
    <t xml:space="preserve">10 11 11 </t>
  </si>
  <si>
    <t>petites particules de déchets de verre et poudre de verre contenant des métaux lourds (par exemple, tubes cathodiques)</t>
  </si>
  <si>
    <t>10 11 12</t>
  </si>
  <si>
    <t>V. DOCUMENTS ANNEXES.</t>
  </si>
  <si>
    <t>Certifier</t>
  </si>
  <si>
    <t>Feuillet suivant</t>
  </si>
  <si>
    <t>N'oubliez pas :</t>
  </si>
  <si>
    <t xml:space="preserve">01 04 13 </t>
  </si>
  <si>
    <t>Source: Catalogue wallon des déchets, tel que modifié par l'AGW du 24/01/2002, l'AGW du 07/06/2007 et l'AGW du 12/07/2007</t>
  </si>
  <si>
    <r>
      <t xml:space="preserve">Un déchet est DANGEREUX SI
  </t>
    </r>
    <r>
      <rPr>
        <sz val="10"/>
        <color indexed="10"/>
        <rFont val="Arial"/>
        <family val="2"/>
      </rPr>
      <t>1)</t>
    </r>
    <r>
      <rPr>
        <b/>
        <sz val="10"/>
        <color indexed="10"/>
        <rFont val="Arial"/>
        <family val="2"/>
      </rPr>
      <t xml:space="preserve"> </t>
    </r>
    <r>
      <rPr>
        <sz val="10"/>
        <color indexed="10"/>
        <rFont val="Arial"/>
        <family val="2"/>
      </rPr>
      <t xml:space="preserve">il est mentionné comme tel dans le catalogue wallon des déchets (CWD) 
</t>
    </r>
    <r>
      <rPr>
        <b/>
        <sz val="10"/>
        <color indexed="10"/>
        <rFont val="Arial"/>
        <family val="2"/>
      </rPr>
      <t xml:space="preserve">OU
  </t>
    </r>
    <r>
      <rPr>
        <sz val="10"/>
        <color indexed="10"/>
        <rFont val="Arial"/>
        <family val="2"/>
      </rPr>
      <t>2) il contient une ou plusieurs substances dangereuses (directive 91/689/CEE) en concentration(s) (pourcentage en poids) suffisantes pour que le déchet présente une ou plusieurs des caractéristiques de danger énumérées dans la directive.</t>
    </r>
  </si>
  <si>
    <t>Enregistrer votre déclaration</t>
  </si>
  <si>
    <t>Stockage de déchets préalable à l'une des opérations R1 à R12, à l'exclusion du stockage temporaire, avant collecte, sur le site de production</t>
  </si>
  <si>
    <t>Échange de déchets en vue de les soumettre à l'une des opérations R1 à R11</t>
  </si>
  <si>
    <r>
      <t>Sélectionner la</t>
    </r>
    <r>
      <rPr>
        <b/>
        <sz val="8"/>
        <color indexed="17"/>
        <rFont val="Arial"/>
        <family val="2"/>
      </rPr>
      <t xml:space="preserve"> rubrique </t>
    </r>
    <r>
      <rPr>
        <sz val="8"/>
        <rFont val="Arial"/>
        <family val="2"/>
      </rPr>
      <t xml:space="preserve">appropriée par le </t>
    </r>
    <r>
      <rPr>
        <b/>
        <sz val="8"/>
        <color indexed="17"/>
        <rFont val="Arial"/>
        <family val="2"/>
      </rPr>
      <t xml:space="preserve">code à quatre chiffres </t>
    </r>
  </si>
  <si>
    <t xml:space="preserve">huiles hydrauliques contenant des PCB (1) </t>
  </si>
  <si>
    <t xml:space="preserve">13 01 04 </t>
  </si>
  <si>
    <t>autres huiles hydrauliques chlorées (émulsions)</t>
  </si>
  <si>
    <t xml:space="preserve">13 01 05 </t>
  </si>
  <si>
    <t>huiles hydrauliques non chlorées (émulsions)</t>
  </si>
  <si>
    <t xml:space="preserve">13 01 09 </t>
  </si>
  <si>
    <t>huiles hydrauliques chlorées à base minérale</t>
  </si>
  <si>
    <t xml:space="preserve">13 01 10 </t>
  </si>
  <si>
    <t>huiles hydrauliques non chlorées à base minérale</t>
  </si>
  <si>
    <t xml:space="preserve">13 01 11 </t>
  </si>
  <si>
    <t>huiles hydrauliques synthétiques</t>
  </si>
  <si>
    <t xml:space="preserve">13 01 12 </t>
  </si>
  <si>
    <t>Commune :</t>
  </si>
  <si>
    <t>Immersion, y compris enfouissement dans le sous-sol marin.</t>
  </si>
  <si>
    <t>D8</t>
  </si>
  <si>
    <t>Traitement biologique non spécifié ailleurs dans cette annexe, aboutissant à des composés ou à des mélanges qui sont éliminés selon l’un des procédés énumérés à la présente annexe.</t>
  </si>
  <si>
    <t>D9</t>
  </si>
  <si>
    <t>D10</t>
  </si>
  <si>
    <t>Utilisation de déchets résiduels obtenus à partir de l'une des opérations R1 à R10</t>
  </si>
  <si>
    <t>Utilisé comme produit</t>
  </si>
  <si>
    <t>Recyclage ou récupération des substances organiques qui ne sont pas utilisées comme solvant</t>
  </si>
  <si>
    <t>R3.a</t>
  </si>
  <si>
    <t>R3.b</t>
  </si>
  <si>
    <t>R3.c</t>
  </si>
  <si>
    <t>Stockage hors site avant valorisation</t>
  </si>
  <si>
    <t>matériaux d'isolation contenant de l'amiante</t>
  </si>
  <si>
    <t xml:space="preserve">17 06 03 </t>
  </si>
  <si>
    <r>
      <t>Vérifier qu'</t>
    </r>
    <r>
      <rPr>
        <sz val="8"/>
        <color indexed="10"/>
        <rFont val="Albertus Extra Bold"/>
        <family val="2"/>
      </rPr>
      <t>aucun filtre</t>
    </r>
    <r>
      <rPr>
        <sz val="8"/>
        <rFont val="Albertus Extra Bold"/>
        <family val="2"/>
      </rPr>
      <t xml:space="preserve"> n'est </t>
    </r>
    <r>
      <rPr>
        <sz val="8"/>
        <color indexed="10"/>
        <rFont val="Albertus Extra Bold"/>
        <family val="2"/>
      </rPr>
      <t>appliqué</t>
    </r>
    <r>
      <rPr>
        <sz val="8"/>
        <rFont val="Albertus Extra Bold"/>
        <family val="2"/>
      </rPr>
      <t xml:space="preserve"> (les flèches vers le bas doivent toutes être noires et non bleues)</t>
    </r>
  </si>
  <si>
    <r>
      <t xml:space="preserve">Repérer </t>
    </r>
    <r>
      <rPr>
        <b/>
        <sz val="8"/>
        <rFont val="Arial"/>
        <family val="2"/>
      </rPr>
      <t>le code à six chiffres</t>
    </r>
    <r>
      <rPr>
        <sz val="8"/>
        <rFont val="Arial"/>
        <family val="2"/>
      </rPr>
      <t xml:space="preserve"> correspondant à votre déchet (</t>
    </r>
    <r>
      <rPr>
        <b/>
        <sz val="8"/>
        <rFont val="Arial"/>
        <family val="2"/>
      </rPr>
      <t>à l'exception des codes se terminant par 99</t>
    </r>
    <r>
      <rPr>
        <sz val="8"/>
        <rFont val="Arial"/>
        <family val="2"/>
      </rPr>
      <t>).</t>
    </r>
  </si>
  <si>
    <t>Chap.</t>
  </si>
  <si>
    <t>Rubrique</t>
  </si>
  <si>
    <t>01</t>
  </si>
  <si>
    <t>Déchets provenant de l'extraction des minéraux</t>
  </si>
  <si>
    <t>Feuillet F</t>
  </si>
  <si>
    <t>Feuillet E</t>
  </si>
  <si>
    <t>Alimentation animale</t>
  </si>
  <si>
    <t>Synthèse</t>
  </si>
  <si>
    <t>Compostage</t>
  </si>
  <si>
    <t>Lagunage</t>
  </si>
  <si>
    <t>Identification du déclarant</t>
  </si>
  <si>
    <t>INDEX</t>
  </si>
  <si>
    <t>Stockage permanent</t>
  </si>
  <si>
    <t>Dangereux</t>
  </si>
  <si>
    <t>Inerte</t>
  </si>
  <si>
    <t>Date de collecte</t>
  </si>
  <si>
    <t>Dénomination du déchet</t>
  </si>
  <si>
    <t>Code déchet</t>
  </si>
  <si>
    <t>Total</t>
  </si>
  <si>
    <t>………………</t>
  </si>
  <si>
    <t>Code wallon déchet</t>
  </si>
  <si>
    <t>Votre dénomination usuelle du déchet</t>
  </si>
  <si>
    <t>Aller au feuillet suivant</t>
  </si>
  <si>
    <r>
      <t>Pour trouver le code d'un déche</t>
    </r>
    <r>
      <rPr>
        <sz val="8"/>
        <color indexed="10"/>
        <rFont val="Albertus Extra Bold"/>
        <family val="2"/>
      </rPr>
      <t xml:space="preserve">t dans la liste, il faut procéder </t>
    </r>
    <r>
      <rPr>
        <b/>
        <sz val="8"/>
        <color indexed="10"/>
        <rFont val="Albertus Extra Bold"/>
        <family val="2"/>
      </rPr>
      <t>DANS L'ORDRE</t>
    </r>
    <r>
      <rPr>
        <sz val="8"/>
        <color indexed="10"/>
        <rFont val="Albertus Extra Bold"/>
        <family val="2"/>
      </rPr>
      <t xml:space="preserve"> :</t>
    </r>
  </si>
  <si>
    <t>……………………………………………………………..</t>
  </si>
  <si>
    <t>……………………….</t>
  </si>
  <si>
    <t>Télécopie :</t>
  </si>
  <si>
    <t>Prénom :</t>
  </si>
  <si>
    <t>Nom :</t>
  </si>
  <si>
    <t>Téléphone :</t>
  </si>
  <si>
    <t>………………………</t>
  </si>
  <si>
    <t>Année :</t>
  </si>
  <si>
    <t>Je soussigné</t>
  </si>
  <si>
    <t xml:space="preserve"> en ce compris les documents sur support papier et informatique y annexés, est exacte et sincère.</t>
  </si>
  <si>
    <t>certifie que la présente déclaration,</t>
  </si>
  <si>
    <t>…………..</t>
  </si>
  <si>
    <t>………………………………..</t>
  </si>
  <si>
    <t>Je joins</t>
  </si>
  <si>
    <t>Code traitement</t>
  </si>
  <si>
    <t>R3</t>
  </si>
  <si>
    <t>autres goudrons et bitumes</t>
  </si>
  <si>
    <t>02 01 09</t>
  </si>
  <si>
    <t>Suite</t>
  </si>
  <si>
    <t>CO2 (R 744) utilisé comme agent réfrigérant</t>
  </si>
  <si>
    <t>agents réfrigérants non spécifiés ailleurs contenant des substances dangereuses</t>
  </si>
  <si>
    <t>agents réfrigérants non spécifiés ailleurs, autres que ceux visés à la rubrique 14.07.21</t>
  </si>
  <si>
    <t>fluides frigoporteurs ou caloporteurs contenant des substances dangereuses</t>
  </si>
  <si>
    <t>fluides frigoporteurs ou caloporteurs autres que ceux visés à la rubrique 14.07.23</t>
  </si>
  <si>
    <t>autres hydrochlorofluorocarbones et mélanges contenant des hydrochlorofluorocarbones, à l’exclusion des déchets visés en 14.07.04</t>
  </si>
  <si>
    <t>résidus de nettoyage et de détartrage contenant des substances dangereuses</t>
  </si>
  <si>
    <t>résidus de nettoyage et de détartrage autres que ceux visés à la rubrique 14.07.25</t>
  </si>
  <si>
    <t>autres filtres</t>
  </si>
  <si>
    <t>résidus d’isolant</t>
  </si>
  <si>
    <t>déchets anatomiques et organes, y compris sacs de sang et réserves de sang (sauf rubrique 18 01 03)</t>
  </si>
  <si>
    <t xml:space="preserve">18 01 03 </t>
  </si>
  <si>
    <t>composés organométalliques de protection du bois</t>
  </si>
  <si>
    <t xml:space="preserve">03 02 04 </t>
  </si>
  <si>
    <t>composés inorganiques de protection du bois</t>
  </si>
  <si>
    <t xml:space="preserve">03 02 05 </t>
  </si>
  <si>
    <t>autres produits de protection du bois contenant des substances dangereuses</t>
  </si>
  <si>
    <t>03 02 99</t>
  </si>
  <si>
    <t>produits de protection du bois non spécifiés ailleurs</t>
  </si>
  <si>
    <t xml:space="preserve">03 03 </t>
  </si>
  <si>
    <t>déchets provenant de la production et de la transformation de papier, de carton et de pâte à papier</t>
  </si>
  <si>
    <t xml:space="preserve">03 03 01 </t>
  </si>
  <si>
    <t>déchets d'écorce de bois</t>
  </si>
  <si>
    <t xml:space="preserve">03 03 02 </t>
  </si>
  <si>
    <t>liqueurs vertes (provenant de la récupération de liqueur de cuisson)</t>
  </si>
  <si>
    <t xml:space="preserve">03 03 05 </t>
  </si>
  <si>
    <t>boues de désencrage provenant du recyclage du papier</t>
  </si>
  <si>
    <t xml:space="preserve">03 03 07 </t>
  </si>
  <si>
    <t>biométhanisation</t>
  </si>
  <si>
    <t>Regroupement préalable à l'une des opérations D1 à D12</t>
  </si>
  <si>
    <t>Regroupement avant élimination</t>
  </si>
  <si>
    <t>Reconditionnement préalable à l'une des opérations D1 à D13</t>
  </si>
  <si>
    <t>Reconditionnement avant élimination</t>
  </si>
  <si>
    <t>D13</t>
  </si>
  <si>
    <t>D14</t>
  </si>
  <si>
    <t>D15</t>
  </si>
  <si>
    <t>Stockage hors site avant élimination</t>
  </si>
  <si>
    <t>R11</t>
  </si>
  <si>
    <t>R12</t>
  </si>
  <si>
    <t>R13</t>
  </si>
  <si>
    <r>
      <t xml:space="preserve">DÉCHETS DE </t>
    </r>
    <r>
      <rPr>
        <b/>
        <sz val="8"/>
        <color indexed="10"/>
        <rFont val="Arial"/>
        <family val="2"/>
      </rPr>
      <t xml:space="preserve">SOLVANTS ORGANIQUES, </t>
    </r>
    <r>
      <rPr>
        <sz val="8"/>
        <color indexed="10"/>
        <rFont val="Arial"/>
        <family val="2"/>
      </rPr>
      <t xml:space="preserve">D'AGENTS </t>
    </r>
    <r>
      <rPr>
        <b/>
        <sz val="8"/>
        <color indexed="10"/>
        <rFont val="Arial"/>
        <family val="2"/>
      </rPr>
      <t xml:space="preserve">RÉFRIGÉRANTS </t>
    </r>
    <r>
      <rPr>
        <sz val="8"/>
        <color indexed="10"/>
        <rFont val="Arial"/>
        <family val="2"/>
      </rPr>
      <t>ET PROPULSEURS (sauf chapitres 07 et 08) ET DE DECHETS RESULTANT D'INTERVENTIONS EFFECTUEES SUR DES EQUIPEMENTS FRIGORIFIQUES</t>
    </r>
  </si>
  <si>
    <t>déchets de solvants et d'agents propulseurs d'aérosols/de mousses organiques</t>
  </si>
  <si>
    <t>14 07</t>
  </si>
  <si>
    <t>déchets d’agents réfrigérants et autres déchets résultant d’interventions effectuées sur des équipements frigorifiques (sauf chapitres 13 et 16.02)</t>
  </si>
  <si>
    <t xml:space="preserve">14 07 01 </t>
  </si>
  <si>
    <t>R 11</t>
  </si>
  <si>
    <t xml:space="preserve">14 07 02 </t>
  </si>
  <si>
    <t>R 12</t>
  </si>
  <si>
    <t xml:space="preserve">14 07 03 </t>
  </si>
  <si>
    <t>R 502</t>
  </si>
  <si>
    <t>autres chlorofluorocarbones et mélanges contenant des chlorofluorocarbones</t>
  </si>
  <si>
    <t xml:space="preserve">14 07 04 </t>
  </si>
  <si>
    <t xml:space="preserve">14 07 05 </t>
  </si>
  <si>
    <t xml:space="preserve">14 07 06 </t>
  </si>
  <si>
    <t xml:space="preserve">14 07 07 </t>
  </si>
  <si>
    <t xml:space="preserve">14 07 08 </t>
  </si>
  <si>
    <t xml:space="preserve">14 07 09 </t>
  </si>
  <si>
    <t xml:space="preserve">14 07 10 </t>
  </si>
  <si>
    <t xml:space="preserve">14 07 11 </t>
  </si>
  <si>
    <t>R 22</t>
  </si>
  <si>
    <t>R 401A</t>
  </si>
  <si>
    <t>R 402A</t>
  </si>
  <si>
    <t>R 408A</t>
  </si>
  <si>
    <t>R 409A</t>
  </si>
  <si>
    <t>R 134a</t>
  </si>
  <si>
    <t>R 404A</t>
  </si>
  <si>
    <t xml:space="preserve">14 07 12 </t>
  </si>
  <si>
    <t>R 407C</t>
  </si>
  <si>
    <t>R 410A</t>
  </si>
  <si>
    <t xml:space="preserve">14 07 13 </t>
  </si>
  <si>
    <t xml:space="preserve">14 07 14 </t>
  </si>
  <si>
    <t>R 413A</t>
  </si>
  <si>
    <t xml:space="preserve">14 07 15 </t>
  </si>
  <si>
    <t xml:space="preserve">14 07 16 </t>
  </si>
  <si>
    <t xml:space="preserve">14 07 17 </t>
  </si>
  <si>
    <t xml:space="preserve">14 07 18 </t>
  </si>
  <si>
    <t xml:space="preserve">14 07 19 </t>
  </si>
  <si>
    <t xml:space="preserve">14 07 20 </t>
  </si>
  <si>
    <t xml:space="preserve">14 07 21 </t>
  </si>
  <si>
    <t xml:space="preserve">14 07 22 </t>
  </si>
  <si>
    <t xml:space="preserve">14 07 23 </t>
  </si>
  <si>
    <t xml:space="preserve">14 07 24 </t>
  </si>
  <si>
    <t xml:space="preserve">14 07 25 </t>
  </si>
  <si>
    <t xml:space="preserve">14 07 26 </t>
  </si>
  <si>
    <t xml:space="preserve">14 07 27 </t>
  </si>
  <si>
    <t xml:space="preserve">14 07 28 </t>
  </si>
  <si>
    <t xml:space="preserve">14 07 29 </t>
  </si>
  <si>
    <t>R 507</t>
  </si>
  <si>
    <r>
      <t xml:space="preserve">    </t>
    </r>
    <r>
      <rPr>
        <b/>
        <sz val="10"/>
        <color indexed="10"/>
        <rFont val="Arial"/>
        <family val="2"/>
      </rPr>
      <t xml:space="preserve">Département du Sol et des Déchets / Office Wallon des Déchets,   Avenue Prince de Liège, 15                       B - 5100 NAMUR </t>
    </r>
  </si>
  <si>
    <t>animaux mis à mort dans le cadre de la lutte contre les maladies</t>
  </si>
  <si>
    <t>02 01 97</t>
  </si>
  <si>
    <t>déchets d'animaux contenant des substances ou des micro-organismes susceptibles de mettre en danger la santé des hommes</t>
  </si>
  <si>
    <t>02 01 98</t>
  </si>
  <si>
    <t>animaux de boucherie morts avant abattage</t>
  </si>
  <si>
    <t xml:space="preserve">02 01 99 </t>
  </si>
  <si>
    <t xml:space="preserve">02 02 </t>
  </si>
  <si>
    <t>déchets provenant de la préparation et de la transformation de la viande, des poissons et autres aliments d'origine animale</t>
  </si>
  <si>
    <t xml:space="preserve">02 02 01 </t>
  </si>
  <si>
    <t xml:space="preserve">02 02 02 </t>
  </si>
  <si>
    <t xml:space="preserve">02 02 03 </t>
  </si>
  <si>
    <t>matières impropres à la consommation ou à la transformation</t>
  </si>
  <si>
    <t xml:space="preserve">02 02 04 </t>
  </si>
  <si>
    <t>boues provenant du traitement in situ des effluents</t>
  </si>
  <si>
    <t xml:space="preserve">02 02 99 </t>
  </si>
  <si>
    <t xml:space="preserve">02 03 </t>
  </si>
  <si>
    <t>mâchefers autres que ceux visés à la rubrique 19 01 11</t>
  </si>
  <si>
    <t xml:space="preserve">19 01 13 </t>
  </si>
  <si>
    <t>cendres volantes contenant des substances dangereuses</t>
  </si>
  <si>
    <t xml:space="preserve">19 01 14 </t>
  </si>
  <si>
    <t>cendres volantes autres que celles visées à la rubrique 19 01 13</t>
  </si>
  <si>
    <t xml:space="preserve">19 01 15 </t>
  </si>
  <si>
    <t>cendres sous chaudière contenant des substances dangereuses</t>
  </si>
  <si>
    <t xml:space="preserve">19 01 16 </t>
  </si>
  <si>
    <t>refus séparés mécaniquement provenant du broyage de déchets de papier et de carton</t>
  </si>
  <si>
    <t>03 03 08</t>
  </si>
  <si>
    <t>déchets provenant du tri de papier et de carton destinés au recyclage</t>
  </si>
  <si>
    <t>03 03 09</t>
  </si>
  <si>
    <t>déchets de boues résiduaires de chaux</t>
  </si>
  <si>
    <t>03 03 10</t>
  </si>
  <si>
    <t>refus fibreux, boues de fibres, de charge et de couchage provenant d'une séparation mécanique</t>
  </si>
  <si>
    <t>03 03 11</t>
  </si>
  <si>
    <t>boues provenant du traitement in situ des effluents autres que celles visées à la rubrique 03 03 10</t>
  </si>
  <si>
    <t xml:space="preserve">03 03 99 </t>
  </si>
  <si>
    <t xml:space="preserve">04 01 </t>
  </si>
  <si>
    <t>déchets provenant de l'industrie du cuir et de la fourrure</t>
  </si>
  <si>
    <t xml:space="preserve">04 01 01 </t>
  </si>
  <si>
    <t>déchets d'écharnage et refentes</t>
  </si>
  <si>
    <t xml:space="preserve">04 01 02 </t>
  </si>
  <si>
    <t>résidus de pelanage</t>
  </si>
  <si>
    <t xml:space="preserve">04 01 03 </t>
  </si>
  <si>
    <t>déchets de dégraissage contenant des solvants sans phase liquide</t>
  </si>
  <si>
    <t xml:space="preserve">04 01 04 </t>
  </si>
  <si>
    <t>liqueur de tannage contenant du chrome</t>
  </si>
  <si>
    <t xml:space="preserve">04 01 05 </t>
  </si>
  <si>
    <t>liqueur de tannage sans chrome</t>
  </si>
  <si>
    <t xml:space="preserve">04 01 06 </t>
  </si>
  <si>
    <t>Instructions</t>
  </si>
  <si>
    <t>déchets dont la collecte et l'élimination font l'objet de prescriptions particulières vis-à-vis des risques d'infection</t>
  </si>
  <si>
    <t xml:space="preserve">18 01 04 </t>
  </si>
  <si>
    <t>déchets dont la collecte et l'élimination ne font pas l'objet de prescriptions particulières vis-à-vis des risques d'infection (par exemple, vêtements, plâtres, draps, vêtements jetables, langes)</t>
  </si>
  <si>
    <t xml:space="preserve">18 01 06 </t>
  </si>
  <si>
    <t>produits chimiques à base de ou contenant des substances dangereuses</t>
  </si>
  <si>
    <t xml:space="preserve">18 01 07 </t>
  </si>
  <si>
    <t>produits chimiques autres que ceux visés à la rubrique 18 01 06</t>
  </si>
  <si>
    <t xml:space="preserve">18 01 08 </t>
  </si>
  <si>
    <t>médicaments cytotoxiques et cytostatiques</t>
  </si>
  <si>
    <t xml:space="preserve">18 01 09 </t>
  </si>
  <si>
    <t>médicaments autres que ceux visés à la rubrique 18 01 08</t>
  </si>
  <si>
    <t xml:space="preserve">18 01 10 </t>
  </si>
  <si>
    <t>déchets d'amalgame dentaire</t>
  </si>
  <si>
    <t xml:space="preserve">18 02 </t>
  </si>
  <si>
    <t>gâteau de filtration provenant de l'épuration des fumées</t>
  </si>
  <si>
    <t xml:space="preserve">19 01 06 </t>
  </si>
  <si>
    <t>déchets liquides aqueux de l'épuration des fumées et autres déchets liquides aqueux</t>
  </si>
  <si>
    <t xml:space="preserve">19 01 07 </t>
  </si>
  <si>
    <t>déchets secs de l'épuration des fumées</t>
  </si>
  <si>
    <t xml:space="preserve">19 01 10 </t>
  </si>
  <si>
    <t>charbon actif usé provenant de l'épuration des gaz de fumées</t>
  </si>
  <si>
    <t xml:space="preserve">19 01 11 </t>
  </si>
  <si>
    <t>déchets provenant de l'industrie du fer et de l'acier</t>
  </si>
  <si>
    <t xml:space="preserve">10 02 01 </t>
  </si>
  <si>
    <t>déchets de laitiers de hauts-fourneaux et d'aciéries</t>
  </si>
  <si>
    <t xml:space="preserve">10 02 02 </t>
  </si>
  <si>
    <t>laitiers non traités</t>
  </si>
  <si>
    <t xml:space="preserve">10 02 07 </t>
  </si>
  <si>
    <t>déchets solides provenant de l'épuration des fumées contenant des substances dangereuses</t>
  </si>
  <si>
    <t xml:space="preserve">10 02 08 </t>
  </si>
  <si>
    <t>déchets solides provenant de l'épuration des fumées autres que ceux visés à la rubrique 10 02 07</t>
  </si>
  <si>
    <t xml:space="preserve">10 02 10 </t>
  </si>
  <si>
    <t>battitures de laminoir</t>
  </si>
  <si>
    <t xml:space="preserve">10 02 11 </t>
  </si>
  <si>
    <t>déchets provenant de l'épuration des eaux de refroidissement contenant des hydrocarbures</t>
  </si>
  <si>
    <t xml:space="preserve">10 02 12 </t>
  </si>
  <si>
    <t>mélanges de graisse et d'huile provenant de la séparation huile/eaux usées autres que ceux visés à la rubrique 19 08 09</t>
  </si>
  <si>
    <t xml:space="preserve">19 08 11 </t>
  </si>
  <si>
    <t>boues, notamment provenant du traitement in situ des effluents, contenant du chrome</t>
  </si>
  <si>
    <t xml:space="preserve">04 01 07 </t>
  </si>
  <si>
    <t>boues, notamment provenant du traitement in situ des effluents, sans chrome</t>
  </si>
  <si>
    <t xml:space="preserve">04 01 08 </t>
  </si>
  <si>
    <t>déchets de cuir tanné (refentes sur bleu, dérayures, échantillonnages, poussières de ponçage), contenant du chrome</t>
  </si>
  <si>
    <t xml:space="preserve">04 01 09 </t>
  </si>
  <si>
    <t>déchets provenant de l'habillage et des finitions</t>
  </si>
  <si>
    <t xml:space="preserve">04 01 99 </t>
  </si>
  <si>
    <t xml:space="preserve">04 02 </t>
  </si>
  <si>
    <t>fèces, urine et fumier (y compris paille souillée), effluents, collectés séparément et traités hors site</t>
  </si>
  <si>
    <t xml:space="preserve">02 01 07 </t>
  </si>
  <si>
    <t>déchets provenant de la sylviculture</t>
  </si>
  <si>
    <t xml:space="preserve">02 01 08 </t>
  </si>
  <si>
    <t>déchets agrochimiques contenant des substances dangereuses</t>
  </si>
  <si>
    <t>boues provenant de la décontamination des eaux souterraines contenant des substances dangereuses</t>
  </si>
  <si>
    <t>19 13 06</t>
  </si>
  <si>
    <t>boues provenant de la décontamination des eaux souterraines autres que celles visées à la rubrique 19 13 05</t>
  </si>
  <si>
    <t xml:space="preserve">19 13 07 </t>
  </si>
  <si>
    <t>déchets liquides aqueux et concentrés aqueux provenant de la décontamination des eaux souterraines contenant des substances dangereuses</t>
  </si>
  <si>
    <t>19 13 08</t>
  </si>
  <si>
    <t>déchets liquides aqueux et concentrés aqueux provenant de la décontamination des eaux souterraines autres que ceux visés à la rubrique 19 13 07</t>
  </si>
  <si>
    <t xml:space="preserve">20 01 </t>
  </si>
  <si>
    <t>fractions collectées séparément (sauf section 15 01)</t>
  </si>
  <si>
    <t xml:space="preserve">20 01 01 </t>
  </si>
  <si>
    <t xml:space="preserve">20 01 02 </t>
  </si>
  <si>
    <t xml:space="preserve">20 01 08 </t>
  </si>
  <si>
    <t>déchets de cuisine et de cantine biodégradables</t>
  </si>
  <si>
    <t xml:space="preserve">20 01 10 </t>
  </si>
  <si>
    <t>vêtements</t>
  </si>
  <si>
    <t xml:space="preserve">20 01 11 </t>
  </si>
  <si>
    <t xml:space="preserve">20 01 13 </t>
  </si>
  <si>
    <t>solvants</t>
  </si>
  <si>
    <t xml:space="preserve">20 01 14 </t>
  </si>
  <si>
    <t>acides</t>
  </si>
  <si>
    <t xml:space="preserve">20 01 15 </t>
  </si>
  <si>
    <t>déchets basiques</t>
  </si>
  <si>
    <t xml:space="preserve">20 01 17 </t>
  </si>
  <si>
    <t>produits chimiques de la photographie</t>
  </si>
  <si>
    <t xml:space="preserve">20 01 19 </t>
  </si>
  <si>
    <t>pesticides</t>
  </si>
  <si>
    <t xml:space="preserve">20 01 21 </t>
  </si>
  <si>
    <t>tubes fluorescents et autres déchets contenant du mercure</t>
  </si>
  <si>
    <t xml:space="preserve">20 01 23 </t>
  </si>
  <si>
    <t>équipements mis au rebut contenant des chlorofluorocarbones</t>
  </si>
  <si>
    <t xml:space="preserve">20 01 25 </t>
  </si>
  <si>
    <t>huiles et matières grasses alimentaires</t>
  </si>
  <si>
    <t xml:space="preserve">20 01 26 </t>
  </si>
  <si>
    <t>huiles et matières grasses autres que celles visées à la rubrique 20 01 25</t>
  </si>
  <si>
    <t xml:space="preserve">20 01 27 </t>
  </si>
  <si>
    <t>peintures, encres, colles et résines contenant des substances dangereuses</t>
  </si>
  <si>
    <t xml:space="preserve">20 01 28 </t>
  </si>
  <si>
    <t>peintures, encres, colles et résines autres que celles visées à la rubrique 20 01 27</t>
  </si>
  <si>
    <t xml:space="preserve">20 01 29 </t>
  </si>
  <si>
    <t>détergents contenant des substances dangereuses</t>
  </si>
  <si>
    <t xml:space="preserve">20 01 30 </t>
  </si>
  <si>
    <t>détergents autres que ceux visés à la rubrique 20 01 29</t>
  </si>
  <si>
    <t xml:space="preserve">20 01 31 </t>
  </si>
  <si>
    <t xml:space="preserve">20 01 32 </t>
  </si>
  <si>
    <t>médicaments autres que ceux visés à la rubrique 20 01 31</t>
  </si>
  <si>
    <t xml:space="preserve">20 01 33 </t>
  </si>
  <si>
    <t>piles et accumulateurs visés aux rubriques 16 06 01, 16 06 02 ou 16 06 03 et piles et accumulateurs non triés contenant ces piles</t>
  </si>
  <si>
    <t xml:space="preserve">20 01 34 </t>
  </si>
  <si>
    <t>piles et accumulateurs autres que ceux visés à la rubrique 20 01 33</t>
  </si>
  <si>
    <t xml:space="preserve">20 01 35 </t>
  </si>
  <si>
    <t>autres gâteaux de filtration et absorbants usés</t>
  </si>
  <si>
    <t xml:space="preserve">07 01 11 </t>
  </si>
  <si>
    <t xml:space="preserve">07 01 12 </t>
  </si>
  <si>
    <t>boues contenant des substances dangereuses provenant du traitement biologique des eaux usées industrielles</t>
  </si>
  <si>
    <t>19 08 12</t>
  </si>
  <si>
    <t>boues provenant du traitement biologique des eaux usées industrielles autres que celles visées à la rubrique 19 08 11</t>
  </si>
  <si>
    <t xml:space="preserve">19 08 13 </t>
  </si>
  <si>
    <t>déchets solides de première filtration et de dégrillage</t>
  </si>
  <si>
    <t xml:space="preserve">19 09 02 </t>
  </si>
  <si>
    <t>boues de clarification de l'eau</t>
  </si>
  <si>
    <t xml:space="preserve">19 09 03 </t>
  </si>
  <si>
    <t>boues de décarbonatation</t>
  </si>
  <si>
    <t xml:space="preserve">19 09 04 </t>
  </si>
  <si>
    <t>charbon actif usé</t>
  </si>
  <si>
    <t xml:space="preserve">19 09 05 </t>
  </si>
  <si>
    <t xml:space="preserve">19 09 06 </t>
  </si>
  <si>
    <t xml:space="preserve">19 09 99 </t>
  </si>
  <si>
    <t xml:space="preserve">19 10 </t>
  </si>
  <si>
    <t>déchets de fer ou d'acier</t>
  </si>
  <si>
    <t>fraction légère des résidus de broyage et poussières contenant des substances dangereuses</t>
  </si>
  <si>
    <t xml:space="preserve">19 10 04 </t>
  </si>
  <si>
    <r>
      <t>L</t>
    </r>
    <r>
      <rPr>
        <b/>
        <sz val="10"/>
        <rFont val="Arial"/>
        <family val="2"/>
      </rPr>
      <t>'</t>
    </r>
    <r>
      <rPr>
        <b/>
        <sz val="10"/>
        <color indexed="16"/>
        <rFont val="Arial"/>
        <family val="2"/>
      </rPr>
      <t>index</t>
    </r>
    <r>
      <rPr>
        <sz val="10"/>
        <rFont val="Arial"/>
        <family val="2"/>
      </rPr>
      <t xml:space="preserve"> contient la liste des différents feuillets du formulaire. Il vous permet à tout moment d'avoir une </t>
    </r>
    <r>
      <rPr>
        <b/>
        <sz val="10"/>
        <color indexed="16"/>
        <rFont val="Arial"/>
        <family val="2"/>
      </rPr>
      <t>vue d'ensemble</t>
    </r>
    <r>
      <rPr>
        <sz val="10"/>
        <rFont val="Arial"/>
        <family val="2"/>
      </rPr>
      <t xml:space="preserve"> des différentes parties du questionnaire et d'y </t>
    </r>
    <r>
      <rPr>
        <b/>
        <sz val="10"/>
        <color indexed="16"/>
        <rFont val="Arial"/>
        <family val="2"/>
      </rPr>
      <t>accéder rapidement</t>
    </r>
    <r>
      <rPr>
        <sz val="10"/>
        <rFont val="Arial"/>
        <family val="2"/>
      </rPr>
      <t xml:space="preserve"> grâce au lien de navigation en regard du texte. </t>
    </r>
    <r>
      <rPr>
        <u val="single"/>
        <sz val="10"/>
        <color indexed="10"/>
        <rFont val="Arial"/>
        <family val="2"/>
      </rPr>
      <t xml:space="preserve">Pour le bon fonctionnement du questionnaire, il est important de respecter l'ordre de remplissage prévu.
</t>
    </r>
    <r>
      <rPr>
        <u val="single"/>
        <sz val="10"/>
        <rFont val="Arial"/>
        <family val="2"/>
      </rPr>
      <t>Les cases à droite de l'index sont à votre disposition pour faire le point sur l'état d'avancement de votre déclaration.</t>
    </r>
  </si>
  <si>
    <t>à compléter</t>
  </si>
  <si>
    <t>déchets provenant de l'épuration des gaz de combustion</t>
  </si>
  <si>
    <t>19 11 99</t>
  </si>
  <si>
    <t>19 12</t>
  </si>
  <si>
    <t>mâchefers contenant des substances dangereuses</t>
  </si>
  <si>
    <t xml:space="preserve">19 01 12 </t>
  </si>
  <si>
    <t>Valorisation énergétique</t>
  </si>
  <si>
    <r>
      <t>Utilisation principale comme combustible ou autre moyen de produire de l’énergie (</t>
    </r>
    <r>
      <rPr>
        <sz val="10"/>
        <color indexed="10"/>
        <rFont val="Arial"/>
        <family val="2"/>
      </rPr>
      <t>= valorisation énergétique</t>
    </r>
    <r>
      <rPr>
        <sz val="10"/>
        <rFont val="Arial"/>
        <family val="2"/>
      </rPr>
      <t>)</t>
    </r>
  </si>
  <si>
    <r>
      <t>Autres réemplois des huiles (</t>
    </r>
    <r>
      <rPr>
        <sz val="10"/>
        <color indexed="10"/>
        <rFont val="Arial"/>
        <family val="2"/>
      </rPr>
      <t>excepté valorisation énergétique R1</t>
    </r>
    <r>
      <rPr>
        <sz val="10"/>
        <rFont val="Arial"/>
        <family val="2"/>
      </rPr>
      <t>)</t>
    </r>
  </si>
  <si>
    <t>déchets provenant de la préparation d'eau destinée à la consommation humaine ou d'eau à usage industriel</t>
  </si>
  <si>
    <t xml:space="preserve">19 09 01 </t>
  </si>
  <si>
    <t>cendres sous chaudière autres que celles visées à la rubrique 19 01 15</t>
  </si>
  <si>
    <t xml:space="preserve">19 01 17 </t>
  </si>
  <si>
    <t>déchets de pyrolyse contenant des substances dangereuses</t>
  </si>
  <si>
    <t xml:space="preserve">19 01 18 </t>
  </si>
  <si>
    <t>sciure de bois, copeaux, chutes, bois, panneaux de particules et placages contenant des substances dangereuses</t>
  </si>
  <si>
    <t xml:space="preserve">03 01 05 </t>
  </si>
  <si>
    <t>sciure de bois, copeaux, chutes, bois, panneaux de particules et placages autres que ceux visés à la rubrique 03 01 04</t>
  </si>
  <si>
    <t xml:space="preserve">03 01 99 </t>
  </si>
  <si>
    <t xml:space="preserve">03 02 </t>
  </si>
  <si>
    <t>déchets des produits de protection du bois</t>
  </si>
  <si>
    <t xml:space="preserve">03 02 01 </t>
  </si>
  <si>
    <t>composés organiques non halogénés de protection du bois</t>
  </si>
  <si>
    <t xml:space="preserve">03 02 02 </t>
  </si>
  <si>
    <t>composés organochlorés de protection du bois</t>
  </si>
  <si>
    <t xml:space="preserve">03 02 03 </t>
  </si>
  <si>
    <t>déchets catalogués comme dangereux, partiellement (5) stabilisés</t>
  </si>
  <si>
    <t xml:space="preserve">19 03 05 </t>
  </si>
  <si>
    <t>déchets stabilisés autres que ceux visés à la rubrique 19 03 04</t>
  </si>
  <si>
    <t xml:space="preserve">19 03 06 </t>
  </si>
  <si>
    <t>autres déchets (y compris mélanges) provenant du traitement mécanique des déchets autres que ceux visés à la rubrique 19 12 11</t>
  </si>
  <si>
    <t>19 13</t>
  </si>
  <si>
    <t>déchets provenant de la décontamination des sols et des eaux souterraines</t>
  </si>
  <si>
    <t xml:space="preserve">19 13 01 </t>
  </si>
  <si>
    <t>déchets solides provenant de la décontamination de sols contenant des substances dangereuses</t>
  </si>
  <si>
    <t>19 13 02</t>
  </si>
  <si>
    <t>déchets solides provenant de la décontamination de sols autres que ceux visés à la rubrique 19 13 01</t>
  </si>
  <si>
    <t xml:space="preserve">19 13 03 </t>
  </si>
  <si>
    <t>boues provenant de la décontamination de sols contenant des substances dangereuses</t>
  </si>
  <si>
    <t>19 13 04</t>
  </si>
  <si>
    <t>Matériaux composites</t>
  </si>
  <si>
    <t>Cogetrina</t>
  </si>
  <si>
    <t>boues aqueuses contenant de la peinture ou du vernis autres que celles visées à la rubrique 08 01 15</t>
  </si>
  <si>
    <t xml:space="preserve">08 01 17 </t>
  </si>
  <si>
    <t>déchets provenant du décapage de peintures ou vernis contenant des solvants organiques ou autres substances dangereuses</t>
  </si>
  <si>
    <t xml:space="preserve">08 01 18 </t>
  </si>
  <si>
    <r>
      <t>DÉCHETS PROVENANT DE L'</t>
    </r>
    <r>
      <rPr>
        <b/>
        <sz val="8"/>
        <color indexed="12"/>
        <rFont val="Arial"/>
        <family val="2"/>
      </rPr>
      <t>AGRICULTURE, DE L'HORTICULTURE, DE L'AQUACULTURE, DE LA SYLVICULTURE, DE LA CHASSE</t>
    </r>
    <r>
      <rPr>
        <sz val="8"/>
        <color indexed="12"/>
        <rFont val="Arial"/>
        <family val="2"/>
      </rPr>
      <t xml:space="preserve"> ET DE LA PÊCHE AINSI QUE DE LA PRÉPARATION ET DE LA TRANSFORMATION DES ALIMENTS</t>
    </r>
  </si>
  <si>
    <r>
      <t xml:space="preserve">DÉCHETS PROVENANT DE LA </t>
    </r>
    <r>
      <rPr>
        <b/>
        <sz val="8"/>
        <color indexed="12"/>
        <rFont val="Arial"/>
        <family val="2"/>
      </rPr>
      <t>TRANSFORMATION DU BOIS</t>
    </r>
    <r>
      <rPr>
        <sz val="8"/>
        <color indexed="12"/>
        <rFont val="Arial"/>
        <family val="2"/>
      </rPr>
      <t xml:space="preserve"> ET DE LA PRODUCTION DE PANNEAUX ET DE MEUBLES, DE PÂTE A PAPIER, DE PAPIER ET DE CARTON </t>
    </r>
  </si>
  <si>
    <r>
      <t>DÉCHETS PROVENANT DES</t>
    </r>
    <r>
      <rPr>
        <b/>
        <sz val="8"/>
        <color indexed="12"/>
        <rFont val="Arial"/>
        <family val="2"/>
      </rPr>
      <t xml:space="preserve"> </t>
    </r>
    <r>
      <rPr>
        <sz val="8"/>
        <color indexed="12"/>
        <rFont val="Arial"/>
        <family val="2"/>
      </rPr>
      <t>INDUSTRIES DU</t>
    </r>
    <r>
      <rPr>
        <b/>
        <sz val="8"/>
        <color indexed="12"/>
        <rFont val="Arial"/>
        <family val="2"/>
      </rPr>
      <t xml:space="preserve"> CUIR</t>
    </r>
    <r>
      <rPr>
        <sz val="8"/>
        <color indexed="12"/>
        <rFont val="Arial"/>
        <family val="2"/>
      </rPr>
      <t xml:space="preserve">, DE LA </t>
    </r>
    <r>
      <rPr>
        <b/>
        <sz val="8"/>
        <color indexed="12"/>
        <rFont val="Arial"/>
        <family val="2"/>
      </rPr>
      <t xml:space="preserve">FOURRURE </t>
    </r>
    <r>
      <rPr>
        <sz val="8"/>
        <color indexed="12"/>
        <rFont val="Arial"/>
        <family val="2"/>
      </rPr>
      <t xml:space="preserve">ET DU </t>
    </r>
    <r>
      <rPr>
        <b/>
        <sz val="8"/>
        <color indexed="12"/>
        <rFont val="Arial"/>
        <family val="2"/>
      </rPr>
      <t>TEXTILE</t>
    </r>
  </si>
  <si>
    <r>
      <t xml:space="preserve">DÉCHETS PROVENANT DU </t>
    </r>
    <r>
      <rPr>
        <b/>
        <sz val="8"/>
        <color indexed="12"/>
        <rFont val="Arial"/>
        <family val="2"/>
      </rPr>
      <t>RAFFINAGE DU PÉTROLE</t>
    </r>
    <r>
      <rPr>
        <sz val="8"/>
        <color indexed="12"/>
        <rFont val="Arial"/>
        <family val="2"/>
      </rPr>
      <t xml:space="preserve">, DE LA PURIFICATION DU </t>
    </r>
    <r>
      <rPr>
        <b/>
        <sz val="8"/>
        <color indexed="12"/>
        <rFont val="Arial"/>
        <family val="2"/>
      </rPr>
      <t>GAZ NATUREL</t>
    </r>
    <r>
      <rPr>
        <sz val="8"/>
        <color indexed="12"/>
        <rFont val="Arial"/>
        <family val="2"/>
      </rPr>
      <t xml:space="preserve"> ET DU TRAITEMENT PYROLYTIQUE DU </t>
    </r>
    <r>
      <rPr>
        <b/>
        <sz val="8"/>
        <color indexed="12"/>
        <rFont val="Arial"/>
        <family val="2"/>
      </rPr>
      <t>CHARBON</t>
    </r>
  </si>
  <si>
    <t>déchets provenant du décapage de peintures ou vernis autres que ceux visés à la rubrique 08 01 17</t>
  </si>
  <si>
    <t xml:space="preserve">08 01 19 </t>
  </si>
  <si>
    <t>eau mélangée à des hydrocarbures provenant de séparateurs eau/hydrocarbures</t>
  </si>
  <si>
    <t xml:space="preserve">13 05 08 </t>
  </si>
  <si>
    <t>mélanges de déchets provenant de dessableurs et de séparateurs eau/hydrocarbures</t>
  </si>
  <si>
    <t xml:space="preserve">13 07 </t>
  </si>
  <si>
    <t>combustibles liquides usagés</t>
  </si>
  <si>
    <t xml:space="preserve">13 07 01 </t>
  </si>
  <si>
    <t>fuel oil et diesel</t>
  </si>
  <si>
    <t xml:space="preserve">13 07 02 </t>
  </si>
  <si>
    <t>essence</t>
  </si>
  <si>
    <t xml:space="preserve">13 07 03 </t>
  </si>
  <si>
    <t>autres combustibles (y compris mélanges)</t>
  </si>
  <si>
    <t>13 08</t>
  </si>
  <si>
    <t>huiles usagées non spécifiées ailleurs</t>
  </si>
  <si>
    <t xml:space="preserve">13 08 01 </t>
  </si>
  <si>
    <t>boues ou émulsions de dessalage</t>
  </si>
  <si>
    <t xml:space="preserve">13 08 02 </t>
  </si>
  <si>
    <t>autres fractions contenant des substances dangereuses</t>
  </si>
  <si>
    <t>19 10 06</t>
  </si>
  <si>
    <t>autres fractions autres que celles visées à la rubrique 19 10 05</t>
  </si>
  <si>
    <t>19 11</t>
  </si>
  <si>
    <t>déchets provenant de la régénération de l'huile</t>
  </si>
  <si>
    <t xml:space="preserve">19 11 01 </t>
  </si>
  <si>
    <t xml:space="preserve">19 11 02 </t>
  </si>
  <si>
    <t xml:space="preserve">19 11 03 </t>
  </si>
  <si>
    <t>déchets liquides aqueux</t>
  </si>
  <si>
    <t xml:space="preserve">19 11 04 </t>
  </si>
  <si>
    <t xml:space="preserve">19 11 05 </t>
  </si>
  <si>
    <t>19 11 06</t>
  </si>
  <si>
    <t>boues provenant du traitement in situ des effluents autres que celles visées à la rubrique 19 11 05</t>
  </si>
  <si>
    <t xml:space="preserve">19 11 07 </t>
  </si>
  <si>
    <t>Retour à la liste des déchets</t>
  </si>
  <si>
    <r>
      <t>HUILES</t>
    </r>
    <r>
      <rPr>
        <sz val="8"/>
        <color indexed="10"/>
        <rFont val="Arial"/>
        <family val="2"/>
      </rPr>
      <t xml:space="preserve"> ET COMBUSTIBLES LIQUIDES USAGES
(sauf huiles alimentaires et huiles figurant aux chapitres 05, 12 et 19)</t>
    </r>
  </si>
  <si>
    <r>
      <t xml:space="preserve">Si aucun code approprié ne peut être trouvé, on examine </t>
    </r>
    <r>
      <rPr>
        <u val="single"/>
        <sz val="8"/>
        <rFont val="Arial"/>
        <family val="2"/>
      </rPr>
      <t xml:space="preserve">ensuite </t>
    </r>
    <r>
      <rPr>
        <sz val="8"/>
        <rFont val="Arial"/>
        <family val="2"/>
      </rPr>
      <t xml:space="preserve">les </t>
    </r>
    <r>
      <rPr>
        <b/>
        <sz val="8"/>
        <color indexed="10"/>
        <rFont val="Arial"/>
        <family val="2"/>
      </rPr>
      <t xml:space="preserve">chapitres 13, 14 ou 15 </t>
    </r>
    <r>
      <rPr>
        <sz val="8"/>
        <rFont val="Arial"/>
        <family val="2"/>
      </rPr>
      <t xml:space="preserve"> pour classer le déchet.</t>
    </r>
  </si>
  <si>
    <t>01 01 01</t>
  </si>
  <si>
    <t>01 01 02</t>
  </si>
  <si>
    <t>Adresse :</t>
  </si>
  <si>
    <t>boues de réactions basées sur le calcium, provenant de la désulfuration des gaz de fumée</t>
  </si>
  <si>
    <t xml:space="preserve">10 01 09 </t>
  </si>
  <si>
    <t>acide sulfurique</t>
  </si>
  <si>
    <t xml:space="preserve">10 01 13 </t>
  </si>
  <si>
    <t>cendres volantes provenant d'hydrocarbures émulsifiés employés comme combustibles</t>
  </si>
  <si>
    <t xml:space="preserve">10 01 14 </t>
  </si>
  <si>
    <t>oxydes métalliques contenant des métaux lourds</t>
  </si>
  <si>
    <t>06 03 16</t>
  </si>
  <si>
    <t>oxydes métalliques autres que ceux visés à la rubrique 06 03 15</t>
  </si>
  <si>
    <t xml:space="preserve">06 03 99 </t>
  </si>
  <si>
    <t>06 04</t>
  </si>
  <si>
    <t>déchets contenant des métaux autres que ceux visés à la section 06 03</t>
  </si>
  <si>
    <t xml:space="preserve">06 04 03 </t>
  </si>
  <si>
    <t>déchets contenant de l'arsenic</t>
  </si>
  <si>
    <t xml:space="preserve">06 04 04 </t>
  </si>
  <si>
    <t xml:space="preserve">06 04 05 </t>
  </si>
  <si>
    <t>déchets goudronnés provenant de la fabrication des anodes</t>
  </si>
  <si>
    <t>10 03 18</t>
  </si>
  <si>
    <t>déchets carbonés provenant de la fabrication des anodes autres que ceux visés à la rubrique 10 03 17</t>
  </si>
  <si>
    <t xml:space="preserve">10 03 19 </t>
  </si>
  <si>
    <t>poussières de filtration des fumées contenant des substances dangereuses</t>
  </si>
  <si>
    <t>10 03 20</t>
  </si>
  <si>
    <t>poussières de filtration des fumées autres que celles visées à la rubrique 10 03 19</t>
  </si>
  <si>
    <t xml:space="preserve">10 03 21 </t>
  </si>
  <si>
    <t>autres fines et poussières (y compris fines de broyage de crasses) contenant des substances dangereuses</t>
  </si>
  <si>
    <t>10 03 22</t>
  </si>
  <si>
    <t>boues du traitement de l'eau d'alimentation des chaudières</t>
  </si>
  <si>
    <t>05 01 14</t>
  </si>
  <si>
    <t>déchets provenant des colonnes de refroidissement</t>
  </si>
  <si>
    <t xml:space="preserve">05 01 15 </t>
  </si>
  <si>
    <t>argiles de filtration usées</t>
  </si>
  <si>
    <t>05 01 16</t>
  </si>
  <si>
    <t>déchets contenant du soufre provenant de la désulfuration du pétrole</t>
  </si>
  <si>
    <t>05 01 17</t>
  </si>
  <si>
    <t>mélanges bitumineux</t>
  </si>
  <si>
    <t xml:space="preserve">05 01 99 </t>
  </si>
  <si>
    <t xml:space="preserve">05 06 </t>
  </si>
  <si>
    <t>déchets provenant du traitement pyrolytique du charbon</t>
  </si>
  <si>
    <t xml:space="preserve">05 06 01 </t>
  </si>
  <si>
    <t xml:space="preserve">05 06 03 </t>
  </si>
  <si>
    <t>autres goudrons</t>
  </si>
  <si>
    <t xml:space="preserve">05 06 04 </t>
  </si>
  <si>
    <t xml:space="preserve">05 06 99 </t>
  </si>
  <si>
    <t xml:space="preserve">05 07 </t>
  </si>
  <si>
    <t>déchets provenant de la purification et du transport du gaz naturel</t>
  </si>
  <si>
    <t xml:space="preserve">05 07 01 </t>
  </si>
  <si>
    <t>déchets contenant du mercure</t>
  </si>
  <si>
    <t xml:space="preserve">05 07 02 </t>
  </si>
  <si>
    <t>déchets contenant du soufre</t>
  </si>
  <si>
    <t xml:space="preserve">05 07 99 </t>
  </si>
  <si>
    <t xml:space="preserve">06 01 </t>
  </si>
  <si>
    <t>déchets provenant de la fabrication, formulation, distribution et utilisation (FFDU) d'acides</t>
  </si>
  <si>
    <t xml:space="preserve">06 01 01 </t>
  </si>
  <si>
    <t>acide sulfurique et acide sulfureux</t>
  </si>
  <si>
    <t xml:space="preserve">06 01 02 </t>
  </si>
  <si>
    <t>acide chlorhydrique</t>
  </si>
  <si>
    <t xml:space="preserve">06 01 03 </t>
  </si>
  <si>
    <t>acide fluorhydrique</t>
  </si>
  <si>
    <t xml:space="preserve">06 01 04 </t>
  </si>
  <si>
    <t>acide phosphorique et acide phosphoreux</t>
  </si>
  <si>
    <t xml:space="preserve">06 01 05 </t>
  </si>
  <si>
    <t>acide nitrique et acide nitreux</t>
  </si>
  <si>
    <t>emballages et déchets d'emballages (y compris les déchets d'emballages municipaux collectés séparément)</t>
  </si>
  <si>
    <t xml:space="preserve">15 01 01 </t>
  </si>
  <si>
    <t>emballages en papier/carton</t>
  </si>
  <si>
    <t xml:space="preserve">06 02 99 </t>
  </si>
  <si>
    <t xml:space="preserve">06 03 </t>
  </si>
  <si>
    <t>déchets provenant de la FFDU de sels et leurs solutions et d'oxydes métalliques</t>
  </si>
  <si>
    <t xml:space="preserve">06 03 11 </t>
  </si>
  <si>
    <t>sels solides et solutions contenant des cyanures</t>
  </si>
  <si>
    <t xml:space="preserve">06 03 13 </t>
  </si>
  <si>
    <t>sels solides et solutions contenant des métaux lourds</t>
  </si>
  <si>
    <t>06 03 14</t>
  </si>
  <si>
    <t>sels solides et solutions autres que ceux visés aux rubriques 06 03 11 et 06 03 13</t>
  </si>
  <si>
    <t xml:space="preserve">06 03 15 </t>
  </si>
  <si>
    <t>déchets provenant des centres hospitaliers et maisons de soins de santé (sauf 18 01)</t>
  </si>
  <si>
    <t>20 98 97</t>
  </si>
  <si>
    <t>déchets de cuisine, des locaux administratifs, déchets hôteliers ou d'hébergement produits en dehors des zones d'hospitalisation et de soins, les appareils et le mobilier mis au rebut</t>
  </si>
  <si>
    <t>CWD</t>
  </si>
  <si>
    <t>Documentation</t>
  </si>
  <si>
    <t>……………….</t>
  </si>
  <si>
    <t>…………………………………</t>
  </si>
  <si>
    <t>cendres volantes et cendres sous chaudière d'hydrocarbures</t>
  </si>
  <si>
    <t xml:space="preserve">10 01 05 </t>
  </si>
  <si>
    <r>
      <t xml:space="preserve">Les </t>
    </r>
    <r>
      <rPr>
        <b/>
        <sz val="10"/>
        <color indexed="16"/>
        <rFont val="Arial"/>
        <family val="2"/>
      </rPr>
      <t>Feuillets C, D et E</t>
    </r>
    <r>
      <rPr>
        <sz val="10"/>
        <rFont val="Arial"/>
        <family val="2"/>
      </rPr>
      <t xml:space="preserve">  sont </t>
    </r>
    <r>
      <rPr>
        <sz val="10"/>
        <color indexed="10"/>
        <rFont val="Arial"/>
        <family val="2"/>
      </rPr>
      <t xml:space="preserve">à remplir en </t>
    </r>
    <r>
      <rPr>
        <b/>
        <sz val="10"/>
        <color indexed="10"/>
        <rFont val="Arial"/>
        <family val="2"/>
      </rPr>
      <t>TROISIÈME LIEU</t>
    </r>
    <r>
      <rPr>
        <sz val="10"/>
        <rFont val="Arial"/>
        <family val="2"/>
      </rPr>
      <t xml:space="preserve">. 
Ils correspondent respectivement aux </t>
    </r>
    <r>
      <rPr>
        <b/>
        <sz val="10"/>
        <color indexed="10"/>
        <rFont val="Arial"/>
        <family val="2"/>
      </rPr>
      <t xml:space="preserve">listes de vos producteurs, transporteurs et centres de traitement </t>
    </r>
    <r>
      <rPr>
        <sz val="10"/>
        <rFont val="Arial"/>
        <family val="2"/>
      </rPr>
      <t>et contiennent toutes les informations les concernant.</t>
    </r>
  </si>
  <si>
    <r>
      <t xml:space="preserve">Dans le </t>
    </r>
    <r>
      <rPr>
        <b/>
        <sz val="10"/>
        <color indexed="16"/>
        <rFont val="Arial"/>
        <family val="2"/>
      </rPr>
      <t>Feuillet F</t>
    </r>
    <r>
      <rPr>
        <sz val="10"/>
        <color indexed="16"/>
        <rFont val="Arial"/>
        <family val="2"/>
      </rPr>
      <t>,</t>
    </r>
    <r>
      <rPr>
        <sz val="10"/>
        <rFont val="Arial"/>
        <family val="2"/>
      </rPr>
      <t xml:space="preserve"> </t>
    </r>
    <r>
      <rPr>
        <sz val="10"/>
        <color indexed="10"/>
        <rFont val="Arial"/>
        <family val="2"/>
      </rPr>
      <t xml:space="preserve">vous ne pourrez introduire des déchets, producteurs, transporteurs et centres de traitement </t>
    </r>
    <r>
      <rPr>
        <b/>
        <sz val="10"/>
        <color indexed="10"/>
        <rFont val="Arial"/>
        <family val="2"/>
      </rPr>
      <t>que s'ils ont été préalablement ajoutés dans les listes des Feuillets</t>
    </r>
    <r>
      <rPr>
        <sz val="10"/>
        <color indexed="10"/>
        <rFont val="Arial"/>
        <family val="2"/>
      </rPr>
      <t xml:space="preserve"> </t>
    </r>
    <r>
      <rPr>
        <b/>
        <sz val="10"/>
        <color indexed="10"/>
        <rFont val="Arial"/>
        <family val="2"/>
      </rPr>
      <t>B, C, D et E</t>
    </r>
    <r>
      <rPr>
        <sz val="10"/>
        <rFont val="Arial"/>
        <family val="2"/>
      </rPr>
      <t xml:space="preserve">.
</t>
    </r>
    <r>
      <rPr>
        <b/>
        <sz val="10"/>
        <color indexed="10"/>
        <rFont val="Arial"/>
        <family val="2"/>
      </rPr>
      <t>Après ajout</t>
    </r>
    <r>
      <rPr>
        <sz val="10"/>
        <rFont val="Arial"/>
        <family val="2"/>
      </rPr>
      <t xml:space="preserve"> d'un déchet, d'un producteur, d'un transporteur ou d'un centre de traitement manquant </t>
    </r>
    <r>
      <rPr>
        <b/>
        <sz val="10"/>
        <color indexed="10"/>
        <rFont val="Arial"/>
        <family val="2"/>
      </rPr>
      <t xml:space="preserve">dans le feuillet </t>
    </r>
    <r>
      <rPr>
        <b/>
        <i/>
        <sz val="10"/>
        <color indexed="10"/>
        <rFont val="Arial"/>
        <family val="2"/>
      </rPr>
      <t>ad hoc</t>
    </r>
    <r>
      <rPr>
        <sz val="10"/>
        <rFont val="Arial"/>
        <family val="2"/>
      </rPr>
      <t xml:space="preserve">, il vous suffira de retourner dans le feuillet souhaité et de le </t>
    </r>
    <r>
      <rPr>
        <sz val="10"/>
        <color indexed="10"/>
        <rFont val="Arial"/>
        <family val="2"/>
      </rPr>
      <t>sélectionner</t>
    </r>
    <r>
      <rPr>
        <sz val="10"/>
        <rFont val="Arial"/>
        <family val="2"/>
      </rPr>
      <t xml:space="preserve"> </t>
    </r>
    <r>
      <rPr>
        <b/>
        <sz val="10"/>
        <color indexed="10"/>
        <rFont val="Arial"/>
        <family val="2"/>
      </rPr>
      <t>dans la liste déroulante</t>
    </r>
    <r>
      <rPr>
        <sz val="10"/>
        <rFont val="Arial"/>
        <family val="2"/>
      </rPr>
      <t xml:space="preserve">. Les </t>
    </r>
    <r>
      <rPr>
        <b/>
        <sz val="10"/>
        <color indexed="16"/>
        <rFont val="Arial"/>
        <family val="2"/>
      </rPr>
      <t xml:space="preserve">colonnes grisées </t>
    </r>
    <r>
      <rPr>
        <sz val="10"/>
        <rFont val="Arial"/>
        <family val="2"/>
      </rPr>
      <t>se rempliront automatiquement après sélection dans la liste.</t>
    </r>
  </si>
  <si>
    <r>
      <t>Le feuillet</t>
    </r>
    <r>
      <rPr>
        <b/>
        <sz val="10"/>
        <rFont val="Arial"/>
        <family val="2"/>
      </rPr>
      <t xml:space="preserve"> </t>
    </r>
    <r>
      <rPr>
        <b/>
        <sz val="10"/>
        <color indexed="16"/>
        <rFont val="Arial"/>
        <family val="2"/>
      </rPr>
      <t>"Synthèse</t>
    </r>
    <r>
      <rPr>
        <b/>
        <sz val="10"/>
        <rFont val="Arial"/>
        <family val="2"/>
      </rPr>
      <t>"</t>
    </r>
    <r>
      <rPr>
        <sz val="10"/>
        <rFont val="Arial"/>
        <family val="2"/>
      </rPr>
      <t xml:space="preserve"> vous permet de </t>
    </r>
    <r>
      <rPr>
        <b/>
        <sz val="10"/>
        <color indexed="16"/>
        <rFont val="Arial"/>
        <family val="2"/>
      </rPr>
      <t>calculer</t>
    </r>
    <r>
      <rPr>
        <sz val="10"/>
        <color indexed="10"/>
        <rFont val="Arial"/>
        <family val="2"/>
      </rPr>
      <t xml:space="preserve"> </t>
    </r>
    <r>
      <rPr>
        <sz val="10"/>
        <rFont val="Arial"/>
        <family val="2"/>
      </rPr>
      <t xml:space="preserve">automatiquement, par famille de déchets, la </t>
    </r>
    <r>
      <rPr>
        <b/>
        <sz val="10"/>
        <color indexed="16"/>
        <rFont val="Arial"/>
        <family val="2"/>
      </rPr>
      <t>quantité totale</t>
    </r>
    <r>
      <rPr>
        <sz val="10"/>
        <color indexed="16"/>
        <rFont val="Arial"/>
        <family val="2"/>
      </rPr>
      <t xml:space="preserve"> </t>
    </r>
    <r>
      <rPr>
        <sz val="10"/>
        <rFont val="Arial"/>
        <family val="2"/>
      </rPr>
      <t xml:space="preserve">collectée sur la période couverte et de </t>
    </r>
    <r>
      <rPr>
        <b/>
        <sz val="10"/>
        <color indexed="16"/>
        <rFont val="Arial"/>
        <family val="2"/>
      </rPr>
      <t xml:space="preserve">dresser un bilan </t>
    </r>
    <r>
      <rPr>
        <sz val="10"/>
        <rFont val="Arial"/>
        <family val="2"/>
      </rPr>
      <t xml:space="preserve">rapide. Il vous permet en outre de </t>
    </r>
    <r>
      <rPr>
        <b/>
        <sz val="10"/>
        <color indexed="16"/>
        <rFont val="Arial"/>
        <family val="2"/>
      </rPr>
      <t xml:space="preserve">vérifier l'unicité des codes CWD </t>
    </r>
    <r>
      <rPr>
        <sz val="10"/>
        <rFont val="Arial"/>
        <family val="2"/>
      </rPr>
      <t xml:space="preserve">attribués. 
Pour </t>
    </r>
    <r>
      <rPr>
        <b/>
        <sz val="10"/>
        <color indexed="10"/>
        <rFont val="Arial"/>
        <family val="2"/>
      </rPr>
      <t>actualiser les calculs</t>
    </r>
    <r>
      <rPr>
        <sz val="10"/>
        <rFont val="Arial"/>
        <family val="2"/>
      </rPr>
      <t>, il suffit de sélectionner une case du tableau, de cliquer sur le bouton droit de la souris et de sélectionner l'option "Actualiser les données".</t>
    </r>
  </si>
  <si>
    <r>
      <t>Le feuillet "</t>
    </r>
    <r>
      <rPr>
        <b/>
        <sz val="10"/>
        <color indexed="16"/>
        <rFont val="Arial"/>
        <family val="2"/>
      </rPr>
      <t>Traitements"</t>
    </r>
    <r>
      <rPr>
        <sz val="10"/>
        <color indexed="8"/>
        <rFont val="Arial"/>
        <family val="2"/>
      </rPr>
      <t xml:space="preserve"> contient la </t>
    </r>
    <r>
      <rPr>
        <b/>
        <sz val="10"/>
        <color indexed="16"/>
        <rFont val="Arial"/>
        <family val="2"/>
      </rPr>
      <t xml:space="preserve">liste des opérations de traitement </t>
    </r>
    <r>
      <rPr>
        <sz val="10"/>
        <rFont val="Arial"/>
        <family val="2"/>
      </rPr>
      <t>figurant en annexe du décret du 27 juin 1996 relatif aux déchets.</t>
    </r>
  </si>
  <si>
    <r>
      <t>Le feuillet "</t>
    </r>
    <r>
      <rPr>
        <b/>
        <sz val="10"/>
        <color indexed="16"/>
        <rFont val="Arial"/>
        <family val="2"/>
      </rPr>
      <t xml:space="preserve">CWD" </t>
    </r>
    <r>
      <rPr>
        <sz val="10"/>
        <rFont val="Arial"/>
        <family val="2"/>
      </rPr>
      <t xml:space="preserve">reprend le </t>
    </r>
    <r>
      <rPr>
        <b/>
        <sz val="10"/>
        <color indexed="16"/>
        <rFont val="Arial"/>
        <family val="2"/>
      </rPr>
      <t>catalogue wallon des déchets</t>
    </r>
    <r>
      <rPr>
        <sz val="10"/>
        <rFont val="Arial"/>
        <family val="2"/>
      </rPr>
      <t xml:space="preserve"> 
(version modifiée par l'AGW du 24/01/2002, l'AGW du 07/06/2007 et l'AGW du 12/07/2007).</t>
    </r>
  </si>
  <si>
    <r>
      <t>DANS TOUS LES CAS</t>
    </r>
    <r>
      <rPr>
        <b/>
        <sz val="10"/>
        <color indexed="10"/>
        <rFont val="Arial"/>
        <family val="2"/>
      </rPr>
      <t xml:space="preserve">, </t>
    </r>
    <r>
      <rPr>
        <sz val="10"/>
        <rFont val="Arial"/>
        <family val="2"/>
      </rPr>
      <t>vous devrez</t>
    </r>
    <r>
      <rPr>
        <sz val="10"/>
        <color indexed="10"/>
        <rFont val="Arial"/>
        <family val="2"/>
      </rPr>
      <t xml:space="preserve"> </t>
    </r>
    <r>
      <rPr>
        <b/>
        <sz val="10"/>
        <color indexed="10"/>
        <rFont val="Arial"/>
        <family val="2"/>
      </rPr>
      <t>toujours</t>
    </r>
    <r>
      <rPr>
        <sz val="10"/>
        <color indexed="10"/>
        <rFont val="Arial"/>
        <family val="2"/>
      </rPr>
      <t xml:space="preserve"> </t>
    </r>
    <r>
      <rPr>
        <sz val="10"/>
        <rFont val="Arial"/>
        <family val="2"/>
      </rPr>
      <t xml:space="preserve">envoyer au Département du Sol et des Déchets / Office Wallon des Déchets, une </t>
    </r>
    <r>
      <rPr>
        <b/>
        <sz val="10"/>
        <color indexed="10"/>
        <rFont val="Arial"/>
        <family val="2"/>
      </rPr>
      <t xml:space="preserve">copie papier </t>
    </r>
    <r>
      <rPr>
        <sz val="10"/>
        <rFont val="Arial"/>
        <family val="2"/>
      </rPr>
      <t>du</t>
    </r>
    <r>
      <rPr>
        <b/>
        <sz val="10"/>
        <color indexed="10"/>
        <rFont val="Arial"/>
        <family val="2"/>
      </rPr>
      <t xml:space="preserve"> feuillet A,</t>
    </r>
    <r>
      <rPr>
        <b/>
        <sz val="10"/>
        <rFont val="Arial"/>
        <family val="2"/>
      </rPr>
      <t xml:space="preserve"> </t>
    </r>
    <r>
      <rPr>
        <sz val="10"/>
        <rFont val="Arial"/>
        <family val="2"/>
      </rPr>
      <t>dûment complété et</t>
    </r>
    <r>
      <rPr>
        <sz val="10"/>
        <color indexed="10"/>
        <rFont val="Arial"/>
        <family val="2"/>
      </rPr>
      <t xml:space="preserve"> </t>
    </r>
    <r>
      <rPr>
        <b/>
        <sz val="10"/>
        <color indexed="10"/>
        <rFont val="Arial"/>
        <family val="2"/>
      </rPr>
      <t xml:space="preserve">SIGNE, </t>
    </r>
    <r>
      <rPr>
        <sz val="10"/>
        <rFont val="Arial"/>
        <family val="2"/>
      </rPr>
      <t xml:space="preserve">accompagné des </t>
    </r>
    <r>
      <rPr>
        <b/>
        <u val="single"/>
        <sz val="10"/>
        <color indexed="10"/>
        <rFont val="Arial"/>
        <family val="2"/>
      </rPr>
      <t xml:space="preserve">copies des certificats de prise en charge </t>
    </r>
    <r>
      <rPr>
        <sz val="10"/>
        <rFont val="Arial"/>
        <family val="2"/>
      </rPr>
      <t xml:space="preserve">des déchets dangereux par les </t>
    </r>
    <r>
      <rPr>
        <b/>
        <sz val="10"/>
        <color indexed="10"/>
        <rFont val="Arial"/>
        <family val="2"/>
      </rPr>
      <t>centres de traitement</t>
    </r>
    <r>
      <rPr>
        <sz val="10"/>
        <rFont val="Arial"/>
        <family val="2"/>
      </rPr>
      <t xml:space="preserve"> </t>
    </r>
    <r>
      <rPr>
        <b/>
        <sz val="10"/>
        <color indexed="10"/>
        <rFont val="Arial"/>
        <family val="2"/>
      </rPr>
      <t xml:space="preserve">autorisés, </t>
    </r>
    <r>
      <rPr>
        <sz val="10"/>
        <rFont val="Arial"/>
        <family val="2"/>
      </rPr>
      <t xml:space="preserve">ainsi que les éventuels autres </t>
    </r>
    <r>
      <rPr>
        <b/>
        <sz val="10"/>
        <color indexed="10"/>
        <rFont val="Arial"/>
        <family val="2"/>
      </rPr>
      <t>annexes.</t>
    </r>
  </si>
  <si>
    <r>
      <t>Si votre outil de gestion le permet</t>
    </r>
    <r>
      <rPr>
        <sz val="10"/>
        <rFont val="Arial"/>
        <family val="2"/>
      </rPr>
      <t xml:space="preserve">, vous pouvez également gérer vos déchets via votre outil habituel et en fin de trimestre </t>
    </r>
    <r>
      <rPr>
        <b/>
        <sz val="10"/>
        <color indexed="16"/>
        <rFont val="Arial"/>
        <family val="2"/>
      </rPr>
      <t>exporter les données</t>
    </r>
    <r>
      <rPr>
        <sz val="10"/>
        <rFont val="Arial"/>
        <family val="2"/>
      </rPr>
      <t xml:space="preserve"> </t>
    </r>
    <r>
      <rPr>
        <b/>
        <sz val="10"/>
        <color indexed="16"/>
        <rFont val="Arial"/>
        <family val="2"/>
      </rPr>
      <t>vers le présent formulaire</t>
    </r>
    <r>
      <rPr>
        <sz val="10"/>
        <rFont val="Arial"/>
        <family val="2"/>
      </rPr>
      <t xml:space="preserve"> de déclaration.</t>
    </r>
  </si>
  <si>
    <r>
      <t>En début de trimestre</t>
    </r>
    <r>
      <rPr>
        <sz val="10"/>
        <rFont val="Arial"/>
        <family val="2"/>
      </rPr>
      <t xml:space="preserve">, vous remplissez les </t>
    </r>
    <r>
      <rPr>
        <b/>
        <sz val="10"/>
        <color indexed="16"/>
        <rFont val="Arial"/>
        <family val="2"/>
      </rPr>
      <t xml:space="preserve">feuillets A, B, C, D et E </t>
    </r>
    <r>
      <rPr>
        <sz val="10"/>
        <rFont val="Arial"/>
        <family val="2"/>
      </rPr>
      <t>(</t>
    </r>
    <r>
      <rPr>
        <sz val="10"/>
        <color indexed="10"/>
        <rFont val="Arial"/>
        <family val="2"/>
      </rPr>
      <t xml:space="preserve">copiez/collez </t>
    </r>
    <r>
      <rPr>
        <sz val="10"/>
        <rFont val="Arial"/>
        <family val="2"/>
      </rPr>
      <t xml:space="preserve">les feuillets correspondants </t>
    </r>
    <r>
      <rPr>
        <sz val="10"/>
        <color indexed="10"/>
        <rFont val="Arial"/>
        <family val="2"/>
      </rPr>
      <t>de la</t>
    </r>
    <r>
      <rPr>
        <sz val="10"/>
        <rFont val="Arial"/>
        <family val="2"/>
      </rPr>
      <t xml:space="preserve"> </t>
    </r>
    <r>
      <rPr>
        <sz val="10"/>
        <color indexed="10"/>
        <rFont val="Arial"/>
        <family val="2"/>
      </rPr>
      <t>déclaration précédente</t>
    </r>
    <r>
      <rPr>
        <sz val="10"/>
        <rFont val="Arial"/>
        <family val="2"/>
      </rPr>
      <t xml:space="preserve">, éventuellement </t>
    </r>
    <r>
      <rPr>
        <b/>
        <sz val="10"/>
        <color indexed="16"/>
        <rFont val="Arial"/>
        <family val="2"/>
      </rPr>
      <t xml:space="preserve">après validation </t>
    </r>
    <r>
      <rPr>
        <sz val="10"/>
        <rFont val="Arial"/>
        <family val="2"/>
      </rPr>
      <t>par le Département du Sol et des Déchets / Office Wallon des Déchets). Vous effectuez ensuite les</t>
    </r>
    <r>
      <rPr>
        <sz val="10"/>
        <color indexed="10"/>
        <rFont val="Arial"/>
        <family val="2"/>
      </rPr>
      <t xml:space="preserve"> </t>
    </r>
    <r>
      <rPr>
        <b/>
        <sz val="10"/>
        <color indexed="16"/>
        <rFont val="Arial"/>
        <family val="2"/>
      </rPr>
      <t>mises à jour</t>
    </r>
    <r>
      <rPr>
        <sz val="10"/>
        <color indexed="10"/>
        <rFont val="Arial"/>
        <family val="2"/>
      </rPr>
      <t xml:space="preserve"> éventuelles</t>
    </r>
    <r>
      <rPr>
        <sz val="10"/>
        <rFont val="Arial"/>
        <family val="2"/>
      </rPr>
      <t xml:space="preserve"> (changement de composition d'un déchet, changement de nom d'un de vos transporteurs, etc.). </t>
    </r>
  </si>
  <si>
    <r>
      <t>Au fur et à mesure des collectes de déchets</t>
    </r>
    <r>
      <rPr>
        <sz val="10"/>
        <rFont val="Arial"/>
        <family val="2"/>
      </rPr>
      <t xml:space="preserve">, vous </t>
    </r>
    <r>
      <rPr>
        <sz val="10"/>
        <color indexed="10"/>
        <rFont val="Arial"/>
        <family val="2"/>
      </rPr>
      <t>mettez à jour</t>
    </r>
    <r>
      <rPr>
        <sz val="10"/>
        <rFont val="Arial"/>
        <family val="2"/>
      </rPr>
      <t xml:space="preserve"> le </t>
    </r>
    <r>
      <rPr>
        <b/>
        <sz val="10"/>
        <color indexed="16"/>
        <rFont val="Arial"/>
        <family val="2"/>
      </rPr>
      <t>feuillet F.</t>
    </r>
  </si>
  <si>
    <t>Ce formulaire a été conçu de manière à vous éviter autant que possible de remplir plusieurs fois les mêmes renseignements. Pour bénéficier de cette facilité, il est nécessaire de remplir les feuillets dans l'ordre alphabétique. Ainsi, vos déchets courants, vos producteurs, transporteurs et centres de traitement vous seront proposés automatiquement dans une liste déroulante lorsque vous complèterez la liste des collectes de déchets  (Feuillet F).</t>
  </si>
  <si>
    <t>Liste des collectes de déchets</t>
  </si>
  <si>
    <t>déchets solides de réactions basées sur le calcium, provenant de la désulfuration des gaz de fumée</t>
  </si>
  <si>
    <t xml:space="preserve">10 01 07 </t>
  </si>
  <si>
    <t>déchets solides contenant des substances dangereuses</t>
  </si>
  <si>
    <t xml:space="preserve">07 04 99 </t>
  </si>
  <si>
    <t xml:space="preserve">07 05 </t>
  </si>
  <si>
    <t>déchets provenant de la FFDU des produits pharmaceutiques</t>
  </si>
  <si>
    <t xml:space="preserve">07 05 01 </t>
  </si>
  <si>
    <t xml:space="preserve">07 05 03 </t>
  </si>
  <si>
    <t xml:space="preserve">07 05 04 </t>
  </si>
  <si>
    <t xml:space="preserve">07 05 07 </t>
  </si>
  <si>
    <t xml:space="preserve">07 05 08 </t>
  </si>
  <si>
    <t xml:space="preserve">07 05 09 </t>
  </si>
  <si>
    <t xml:space="preserve">07 05 10 </t>
  </si>
  <si>
    <t xml:space="preserve">07 05 11 </t>
  </si>
  <si>
    <t xml:space="preserve">07 05 12 </t>
  </si>
  <si>
    <t>boues provenant du traitement in situ des effluents autres que celles visées à la rubrique 07 05 11</t>
  </si>
  <si>
    <t xml:space="preserve">07 05 13 </t>
  </si>
  <si>
    <t>07 05 14</t>
  </si>
  <si>
    <t>déchets solides autres que ceux visés à la rubrique 07 05 13</t>
  </si>
  <si>
    <t xml:space="preserve">07 05 99 </t>
  </si>
  <si>
    <t xml:space="preserve">07 06 </t>
  </si>
  <si>
    <t>déchets provenant de la FFDU des corps gras, savons, détergents, désinfectants et cosmétiques</t>
  </si>
  <si>
    <t xml:space="preserve">07 06 01 </t>
  </si>
  <si>
    <t xml:space="preserve">07 06 03 </t>
  </si>
  <si>
    <t xml:space="preserve">07 06 04 </t>
  </si>
  <si>
    <t xml:space="preserve">07 06 07 </t>
  </si>
  <si>
    <t xml:space="preserve">07 06 08 </t>
  </si>
  <si>
    <t xml:space="preserve">07 06 09 </t>
  </si>
  <si>
    <t xml:space="preserve">07 06 10 </t>
  </si>
  <si>
    <t xml:space="preserve">07 06 11 </t>
  </si>
  <si>
    <t xml:space="preserve">07 06 12 </t>
  </si>
  <si>
    <t>boues provenant du traitement in situ des effluents autres que celles visées à la rubrique 07 06 11</t>
  </si>
  <si>
    <t xml:space="preserve">07 06 99 </t>
  </si>
  <si>
    <t xml:space="preserve">07 07 </t>
  </si>
  <si>
    <t>déchets provenant de la FFDU de produits chimiques issus de la chimie fine et de produits chimiques non spécifiés ailleurs</t>
  </si>
  <si>
    <r>
      <t xml:space="preserve">DÉCHETS DES PROCEDES DE LA </t>
    </r>
    <r>
      <rPr>
        <b/>
        <sz val="8"/>
        <color indexed="12"/>
        <rFont val="Arial"/>
        <family val="2"/>
      </rPr>
      <t>CHIMIE MINÉRALE</t>
    </r>
  </si>
  <si>
    <r>
      <t xml:space="preserve">DÉCHETS DES PROCEDES DE LA </t>
    </r>
    <r>
      <rPr>
        <b/>
        <sz val="8"/>
        <color indexed="12"/>
        <rFont val="Arial"/>
        <family val="2"/>
      </rPr>
      <t>CHIMIE ORGANIQUE</t>
    </r>
  </si>
  <si>
    <t>liquides de freins</t>
  </si>
  <si>
    <t xml:space="preserve">16 01 14 </t>
  </si>
  <si>
    <t>antigels contenant des substances dangereuses</t>
  </si>
  <si>
    <t>huiles isolantes et fluides caloporteurs facilement biodégradables</t>
  </si>
  <si>
    <t>autres émulsions</t>
  </si>
  <si>
    <t xml:space="preserve">13 08 99 </t>
  </si>
  <si>
    <t xml:space="preserve">14 06 01 </t>
  </si>
  <si>
    <t>chlorofluorocarbones, HCFC, HFC</t>
  </si>
  <si>
    <t xml:space="preserve">14 06 02 </t>
  </si>
  <si>
    <t>huiles hydrauliques facilement biodégradables</t>
  </si>
  <si>
    <t xml:space="preserve">13 01 13 </t>
  </si>
  <si>
    <t>autres huiles hydrauliques</t>
  </si>
  <si>
    <t xml:space="preserve">13 02 </t>
  </si>
  <si>
    <t>huiles moteur, de boîte de vitesses et de lubrification usagées</t>
  </si>
  <si>
    <t xml:space="preserve">13 02 04 </t>
  </si>
  <si>
    <t>huiles moteur, de boîte de vitesses et de lubrification chlorées à base minérale</t>
  </si>
  <si>
    <t xml:space="preserve">13 02 05 </t>
  </si>
  <si>
    <t>suspensions aqueuses contenant de la peinture ou du vernis contenant des solvants organiques ou autres substances dangereuses</t>
  </si>
  <si>
    <t xml:space="preserve">08 01 20 </t>
  </si>
  <si>
    <t>suspensions aqueuses contenant de la peinture ou du vernis autres que celles visées à la rubrique 08 01 19</t>
  </si>
  <si>
    <t xml:space="preserve">08 01 21 </t>
  </si>
  <si>
    <t>déchets de décapants de peintures ou vernis</t>
  </si>
  <si>
    <t xml:space="preserve">08 01 99 </t>
  </si>
  <si>
    <t xml:space="preserve">08 02 </t>
  </si>
  <si>
    <t>déchets provenant de la FFDU d'autres produits de revêtement (y compris des matériaux céramiques)</t>
  </si>
  <si>
    <t xml:space="preserve">08 02 01 </t>
  </si>
  <si>
    <t>déchets de produits de revêtement en poudre</t>
  </si>
  <si>
    <t xml:space="preserve">08 02 02 </t>
  </si>
  <si>
    <t>boues aqueuses contenant des matériaux céramiques</t>
  </si>
  <si>
    <t xml:space="preserve">08 02 03 </t>
  </si>
  <si>
    <t>suspensions aqueuses contenant des matériaux céramiques</t>
  </si>
  <si>
    <t xml:space="preserve">08 02 99 </t>
  </si>
  <si>
    <t xml:space="preserve">08 03 </t>
  </si>
  <si>
    <t xml:space="preserve">Département du Sol et des Déchets </t>
  </si>
  <si>
    <r>
      <t xml:space="preserve">Le </t>
    </r>
    <r>
      <rPr>
        <b/>
        <sz val="10"/>
        <color indexed="10"/>
        <rFont val="Arial"/>
        <family val="2"/>
      </rPr>
      <t>feuillet A</t>
    </r>
    <r>
      <rPr>
        <sz val="10"/>
        <color indexed="10"/>
        <rFont val="Arial"/>
        <family val="2"/>
      </rPr>
      <t xml:space="preserve"> est </t>
    </r>
    <r>
      <rPr>
        <b/>
        <sz val="10"/>
        <color indexed="10"/>
        <rFont val="Arial"/>
        <family val="2"/>
      </rPr>
      <t xml:space="preserve">à compléter, imprimer </t>
    </r>
    <r>
      <rPr>
        <sz val="10"/>
        <color indexed="10"/>
        <rFont val="Arial"/>
        <family val="2"/>
      </rPr>
      <t>et à signer puis à renvoyer</t>
    </r>
    <r>
      <rPr>
        <b/>
        <sz val="10"/>
        <color indexed="10"/>
        <rFont val="Arial"/>
        <family val="2"/>
      </rPr>
      <t xml:space="preserve"> </t>
    </r>
    <r>
      <rPr>
        <u val="single"/>
        <sz val="10"/>
        <color indexed="10"/>
        <rFont val="Arial"/>
        <family val="2"/>
      </rPr>
      <t>par courrier normal</t>
    </r>
    <r>
      <rPr>
        <sz val="10"/>
        <color indexed="10"/>
        <rFont val="Arial"/>
        <family val="2"/>
      </rPr>
      <t xml:space="preserve"> au Département du Sol et des Déchets.
</t>
    </r>
    <r>
      <rPr>
        <b/>
        <sz val="10"/>
        <color indexed="10"/>
        <rFont val="Arial"/>
        <family val="2"/>
      </rPr>
      <t>Avec les copies des certificats de prise en charge !</t>
    </r>
  </si>
  <si>
    <r>
      <t>L'ensemble de la déclaration</t>
    </r>
    <r>
      <rPr>
        <sz val="10"/>
        <color indexed="10"/>
        <rFont val="Arial"/>
        <family val="2"/>
      </rPr>
      <t xml:space="preserve"> est à envoyer, </t>
    </r>
    <r>
      <rPr>
        <u val="single"/>
        <sz val="10"/>
        <color indexed="10"/>
        <rFont val="Arial"/>
        <family val="2"/>
      </rPr>
      <t>de préférence sous forme informatique,</t>
    </r>
    <r>
      <rPr>
        <sz val="10"/>
        <color indexed="10"/>
        <rFont val="Arial"/>
        <family val="2"/>
      </rPr>
      <t xml:space="preserve"> au Département du Sol et des Déchets.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</si>
</sst>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quot;.&quot;00&quot;.&quot;00"/>
    <numFmt numFmtId="189" formatCode="d\ mmmm\ yyyy"/>
    <numFmt numFmtId="190" formatCode="_(* #,##0.00_);_(* \(#,##0.00\);_(* &quot;-&quot;??_);_(@_)"/>
    <numFmt numFmtId="191" formatCode="_(* #,##0_);_(* \(#,##0\);_(* &quot;-&quot;_);_(@_)"/>
    <numFmt numFmtId="192" formatCode="_(&quot;$&quot;* #,##0.00_);_(&quot;$&quot;* \(#,##0.00\);_(&quot;$&quot;* &quot;-&quot;??_);_(@_)"/>
    <numFmt numFmtId="193" formatCode="_(&quot;$&quot;* #,##0_);_(&quot;$&quot;* \(#,##0\);_(&quot;$&quot;* &quot;-&quot;_);_(@_)"/>
    <numFmt numFmtId="194" formatCode="@@\ @@\ @@"/>
  </numFmts>
  <fonts count="102">
    <font>
      <sz val="10"/>
      <name val="Arial"/>
      <family val="0"/>
    </font>
    <font>
      <sz val="10"/>
      <color indexed="16"/>
      <name val="Arial"/>
      <family val="2"/>
    </font>
    <font>
      <b/>
      <sz val="10"/>
      <color indexed="16"/>
      <name val="Arial"/>
      <family val="2"/>
    </font>
    <font>
      <sz val="14"/>
      <name val="Arial"/>
      <family val="2"/>
    </font>
    <font>
      <sz val="8"/>
      <name val="Tahoma"/>
      <family val="0"/>
    </font>
    <font>
      <sz val="10"/>
      <color indexed="12"/>
      <name val="Arial"/>
      <family val="2"/>
    </font>
    <font>
      <u val="single"/>
      <sz val="10"/>
      <color indexed="12"/>
      <name val="Arial"/>
      <family val="0"/>
    </font>
    <font>
      <b/>
      <sz val="12"/>
      <color indexed="16"/>
      <name val="Arial"/>
      <family val="2"/>
    </font>
    <font>
      <b/>
      <i/>
      <u val="single"/>
      <sz val="10"/>
      <color indexed="16"/>
      <name val="Arial"/>
      <family val="2"/>
    </font>
    <font>
      <u val="single"/>
      <sz val="10"/>
      <color indexed="36"/>
      <name val="Arial"/>
      <family val="0"/>
    </font>
    <font>
      <sz val="10"/>
      <color indexed="10"/>
      <name val="Arial"/>
      <family val="2"/>
    </font>
    <font>
      <sz val="10"/>
      <color indexed="57"/>
      <name val="Arial"/>
      <family val="2"/>
    </font>
    <font>
      <b/>
      <sz val="10"/>
      <color indexed="10"/>
      <name val="Arial"/>
      <family val="2"/>
    </font>
    <font>
      <sz val="10"/>
      <color indexed="9"/>
      <name val="Arial"/>
      <family val="2"/>
    </font>
    <font>
      <b/>
      <sz val="10"/>
      <color indexed="61"/>
      <name val="Arial"/>
      <family val="2"/>
    </font>
    <font>
      <sz val="12"/>
      <name val="Tahoma"/>
      <family val="2"/>
    </font>
    <font>
      <sz val="12"/>
      <color indexed="10"/>
      <name val="Tahoma"/>
      <family val="2"/>
    </font>
    <font>
      <b/>
      <sz val="8"/>
      <name val="Arial"/>
      <family val="2"/>
    </font>
    <font>
      <sz val="8"/>
      <name val="Arial"/>
      <family val="2"/>
    </font>
    <font>
      <b/>
      <sz val="8"/>
      <color indexed="12"/>
      <name val="Arial"/>
      <family val="2"/>
    </font>
    <font>
      <sz val="10"/>
      <name val="Tahoma"/>
      <family val="2"/>
    </font>
    <font>
      <sz val="10"/>
      <color indexed="10"/>
      <name val="Tahoma"/>
      <family val="2"/>
    </font>
    <font>
      <sz val="8"/>
      <color indexed="12"/>
      <name val="Arial"/>
      <family val="2"/>
    </font>
    <font>
      <b/>
      <sz val="10"/>
      <color indexed="12"/>
      <name val="Arial"/>
      <family val="2"/>
    </font>
    <font>
      <sz val="8"/>
      <color indexed="10"/>
      <name val="Arial"/>
      <family val="2"/>
    </font>
    <font>
      <sz val="8"/>
      <color indexed="10"/>
      <name val="Albertus Extra Bold"/>
      <family val="2"/>
    </font>
    <font>
      <b/>
      <sz val="10"/>
      <color indexed="16"/>
      <name val="Arial Black"/>
      <family val="2"/>
    </font>
    <font>
      <b/>
      <sz val="10"/>
      <color indexed="52"/>
      <name val="Arial Black"/>
      <family val="2"/>
    </font>
    <font>
      <b/>
      <sz val="8"/>
      <color indexed="10"/>
      <name val="Albertus Extra Bold"/>
      <family val="2"/>
    </font>
    <font>
      <sz val="8"/>
      <name val="Albertus Extra Bold"/>
      <family val="2"/>
    </font>
    <font>
      <b/>
      <sz val="8"/>
      <color indexed="17"/>
      <name val="Arial"/>
      <family val="2"/>
    </font>
    <font>
      <sz val="8"/>
      <color indexed="9"/>
      <name val="Arial"/>
      <family val="2"/>
    </font>
    <font>
      <b/>
      <sz val="10"/>
      <name val="Arial"/>
      <family val="2"/>
    </font>
    <font>
      <u val="single"/>
      <sz val="10"/>
      <name val="Arial"/>
      <family val="2"/>
    </font>
    <font>
      <sz val="10"/>
      <color indexed="17"/>
      <name val="Arial"/>
      <family val="2"/>
    </font>
    <font>
      <b/>
      <i/>
      <u val="single"/>
      <sz val="10"/>
      <color indexed="17"/>
      <name val="Arial"/>
      <family val="2"/>
    </font>
    <font>
      <b/>
      <sz val="8"/>
      <name val="Tahoma"/>
      <family val="0"/>
    </font>
    <font>
      <b/>
      <i/>
      <sz val="10"/>
      <color indexed="16"/>
      <name val="Arial"/>
      <family val="2"/>
    </font>
    <font>
      <b/>
      <sz val="8"/>
      <color indexed="10"/>
      <name val="Arial"/>
      <family val="2"/>
    </font>
    <font>
      <u val="single"/>
      <sz val="10"/>
      <color indexed="10"/>
      <name val="Arial"/>
      <family val="2"/>
    </font>
    <font>
      <sz val="10"/>
      <color indexed="8"/>
      <name val="Arial"/>
      <family val="2"/>
    </font>
    <font>
      <b/>
      <i/>
      <sz val="10"/>
      <color indexed="10"/>
      <name val="Arial"/>
      <family val="2"/>
    </font>
    <font>
      <sz val="10"/>
      <name val="Arial Black"/>
      <family val="2"/>
    </font>
    <font>
      <sz val="10"/>
      <color indexed="16"/>
      <name val="Arial Black"/>
      <family val="2"/>
    </font>
    <font>
      <sz val="10"/>
      <color indexed="8"/>
      <name val="MS Sans Serif"/>
      <family val="0"/>
    </font>
    <font>
      <u val="single"/>
      <sz val="8"/>
      <name val="Arial"/>
      <family val="2"/>
    </font>
    <font>
      <b/>
      <sz val="12"/>
      <name val="Arial"/>
      <family val="2"/>
    </font>
    <font>
      <b/>
      <sz val="10"/>
      <color indexed="23"/>
      <name val="Arial"/>
      <family val="2"/>
    </font>
    <font>
      <b/>
      <sz val="14"/>
      <color indexed="10"/>
      <name val="Arial"/>
      <family val="2"/>
    </font>
    <font>
      <b/>
      <sz val="14"/>
      <name val="Arial"/>
      <family val="2"/>
    </font>
    <font>
      <b/>
      <sz val="10"/>
      <color indexed="55"/>
      <name val="Arial"/>
      <family val="2"/>
    </font>
    <font>
      <sz val="10"/>
      <color indexed="55"/>
      <name val="Arial"/>
      <family val="2"/>
    </font>
    <font>
      <sz val="14"/>
      <color indexed="8"/>
      <name val="Arial"/>
      <family val="2"/>
    </font>
    <font>
      <b/>
      <sz val="12"/>
      <color indexed="8"/>
      <name val="Arial"/>
      <family val="2"/>
    </font>
    <font>
      <b/>
      <sz val="8"/>
      <color indexed="55"/>
      <name val="Arial"/>
      <family val="2"/>
    </font>
    <font>
      <b/>
      <sz val="8"/>
      <name val="Arial Black"/>
      <family val="2"/>
    </font>
    <font>
      <i/>
      <sz val="10"/>
      <name val="Arial"/>
      <family val="2"/>
    </font>
    <font>
      <i/>
      <sz val="8"/>
      <name val="Arial"/>
      <family val="2"/>
    </font>
    <font>
      <b/>
      <sz val="16"/>
      <name val="Arial"/>
      <family val="2"/>
    </font>
    <font>
      <b/>
      <u val="single"/>
      <sz val="10"/>
      <color indexed="10"/>
      <name val="Arial"/>
      <family val="2"/>
    </font>
    <font>
      <sz val="10"/>
      <color indexed="23"/>
      <name val="Arial"/>
      <family val="2"/>
    </font>
    <font>
      <b/>
      <sz val="10"/>
      <color indexed="17"/>
      <name val="Arial"/>
      <family val="2"/>
    </font>
    <font>
      <b/>
      <sz val="10"/>
      <color indexed="63"/>
      <name val="Arial"/>
      <family val="2"/>
    </font>
    <font>
      <sz val="10"/>
      <color indexed="63"/>
      <name val="Arial"/>
      <family val="0"/>
    </font>
    <font>
      <b/>
      <sz val="8"/>
      <color indexed="63"/>
      <name val="Arial"/>
      <family val="2"/>
    </font>
    <font>
      <sz val="1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sz val="9"/>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color indexed="63"/>
      </top>
      <bottom style="thin"/>
    </border>
    <border>
      <left style="thin"/>
      <right style="thick"/>
      <top style="thin"/>
      <bottom style="thick"/>
    </border>
    <border>
      <left style="thin"/>
      <right style="thin"/>
      <top style="thin"/>
      <bottom style="thin"/>
    </border>
    <border>
      <left style="double"/>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color indexed="63"/>
      </top>
      <bottom style="medium">
        <color indexed="10"/>
      </bottom>
    </border>
    <border>
      <left style="medium"/>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ck"/>
      <right style="double"/>
      <top>
        <color indexed="63"/>
      </top>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style="thin"/>
      <right>
        <color indexed="63"/>
      </right>
      <top style="thin">
        <color indexed="8"/>
      </top>
      <bottom>
        <color indexed="63"/>
      </bottom>
    </border>
    <border>
      <left>
        <color indexed="63"/>
      </left>
      <right style="thin"/>
      <top style="medium"/>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style="thin"/>
      <right>
        <color indexed="63"/>
      </right>
      <top style="medium">
        <color indexed="10"/>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double"/>
      <right style="thin"/>
      <top/>
      <bottom style="thin"/>
    </border>
    <border>
      <left style="thin">
        <color indexed="8"/>
      </left>
      <right>
        <color indexed="63"/>
      </right>
      <top style="thin"/>
      <bottom>
        <color indexed="63"/>
      </bottom>
    </border>
    <border>
      <left style="thin"/>
      <right style="thin"/>
      <top style="double"/>
      <bottom style="medium"/>
    </border>
    <border>
      <left style="medium"/>
      <right style="thin"/>
      <top style="medium">
        <color indexed="10"/>
      </top>
      <bottom style="double"/>
    </border>
    <border>
      <left style="thin"/>
      <right style="thin"/>
      <top style="medium">
        <color indexed="10"/>
      </top>
      <bottom style="double"/>
    </border>
    <border>
      <left style="thin"/>
      <right style="medium"/>
      <top style="medium">
        <color indexed="10"/>
      </top>
      <bottom style="double"/>
    </border>
    <border>
      <left style="medium"/>
      <right style="thin"/>
      <top style="double"/>
      <bottom style="medium"/>
    </border>
    <border>
      <left style="thin"/>
      <right style="medium"/>
      <top style="double"/>
      <bottom style="medium"/>
    </border>
    <border>
      <left>
        <color indexed="63"/>
      </left>
      <right style="thick"/>
      <top style="thin"/>
      <bottom style="thick"/>
    </border>
    <border>
      <left style="medium"/>
      <right>
        <color indexed="63"/>
      </right>
      <top style="medium">
        <color indexed="10"/>
      </top>
      <bottom style="double"/>
    </border>
    <border>
      <left>
        <color indexed="63"/>
      </left>
      <right>
        <color indexed="63"/>
      </right>
      <top style="medium">
        <color indexed="10"/>
      </top>
      <bottom style="double"/>
    </border>
    <border>
      <left>
        <color indexed="63"/>
      </left>
      <right style="medium"/>
      <top style="medium">
        <color indexed="10"/>
      </top>
      <bottom style="double"/>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ck"/>
      <top style="thin"/>
      <bottom>
        <color indexed="63"/>
      </bottom>
    </border>
    <border>
      <left style="thin"/>
      <right style="thick"/>
      <top>
        <color indexed="63"/>
      </top>
      <bottom style="thick"/>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uble">
        <color indexed="10"/>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style="double">
        <color indexed="10"/>
      </right>
      <top>
        <color indexed="63"/>
      </top>
      <bottom style="double">
        <color indexed="10"/>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ck"/>
      <top style="thin"/>
      <bottom>
        <color indexed="63"/>
      </bottom>
    </border>
    <border>
      <left>
        <color indexed="63"/>
      </left>
      <right style="thick"/>
      <top>
        <color indexed="63"/>
      </top>
      <bottom style="thick"/>
    </border>
    <border>
      <left>
        <color indexed="63"/>
      </left>
      <right style="thick"/>
      <top>
        <color indexed="63"/>
      </top>
      <bottom>
        <color indexed="63"/>
      </bottom>
    </border>
    <border>
      <left style="thin"/>
      <right>
        <color indexed="63"/>
      </right>
      <top>
        <color indexed="63"/>
      </top>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0" borderId="2" applyNumberFormat="0" applyFill="0" applyAlignment="0" applyProtection="0"/>
    <xf numFmtId="0" fontId="90" fillId="27" borderId="1" applyNumberFormat="0" applyAlignment="0" applyProtection="0"/>
    <xf numFmtId="0" fontId="91" fillId="28" borderId="0" applyNumberFormat="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29" borderId="0" applyNumberFormat="0" applyBorder="0" applyAlignment="0" applyProtection="0"/>
    <xf numFmtId="0" fontId="40" fillId="0" borderId="0">
      <alignment/>
      <protection/>
    </xf>
    <xf numFmtId="0" fontId="44" fillId="0" borderId="0">
      <alignment/>
      <protection/>
    </xf>
    <xf numFmtId="0" fontId="0" fillId="30" borderId="3" applyNumberFormat="0" applyFont="0" applyAlignment="0" applyProtection="0"/>
    <xf numFmtId="9" fontId="0" fillId="0" borderId="0" applyFont="0" applyFill="0" applyBorder="0" applyAlignment="0" applyProtection="0"/>
    <xf numFmtId="0" fontId="93" fillId="31" borderId="0" applyNumberFormat="0" applyBorder="0" applyAlignment="0" applyProtection="0"/>
    <xf numFmtId="0" fontId="94" fillId="26" borderId="4"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2" borderId="9" applyNumberFormat="0" applyAlignment="0" applyProtection="0"/>
  </cellStyleXfs>
  <cellXfs count="44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xf>
    <xf numFmtId="0" fontId="1" fillId="0" borderId="0" xfId="0" applyFont="1" applyFill="1" applyBorder="1" applyAlignment="1">
      <alignment/>
    </xf>
    <xf numFmtId="0" fontId="0" fillId="0" borderId="0" xfId="0" applyAlignment="1">
      <alignment horizontal="left"/>
    </xf>
    <xf numFmtId="0" fontId="1" fillId="0" borderId="0" xfId="0" applyFont="1" applyAlignment="1">
      <alignment vertical="center" wrapText="1"/>
    </xf>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0" fontId="0" fillId="0" borderId="0" xfId="0" applyFont="1" applyAlignment="1">
      <alignment horizontal="left"/>
    </xf>
    <xf numFmtId="0" fontId="0" fillId="0" borderId="0" xfId="0" applyFont="1" applyBorder="1" applyAlignment="1">
      <alignment horizontal="right"/>
    </xf>
    <xf numFmtId="0" fontId="6" fillId="0" borderId="0" xfId="44" applyAlignment="1" applyProtection="1">
      <alignment/>
      <protection/>
    </xf>
    <xf numFmtId="0" fontId="0" fillId="0" borderId="0" xfId="0" applyAlignment="1">
      <alignment horizontal="left" vertical="center"/>
    </xf>
    <xf numFmtId="0" fontId="18" fillId="0" borderId="10" xfId="0" applyFont="1" applyBorder="1" applyAlignment="1">
      <alignment horizontal="center" vertical="center"/>
    </xf>
    <xf numFmtId="0" fontId="17" fillId="0" borderId="10" xfId="0" applyFont="1" applyBorder="1" applyAlignment="1">
      <alignment horizontal="center" vertical="center"/>
    </xf>
    <xf numFmtId="3" fontId="1" fillId="0" borderId="0" xfId="0" applyNumberFormat="1" applyFont="1" applyFill="1" applyBorder="1" applyAlignment="1">
      <alignment horizontal="left"/>
    </xf>
    <xf numFmtId="0" fontId="1" fillId="0" borderId="0" xfId="0" applyFont="1" applyFill="1" applyBorder="1" applyAlignment="1">
      <alignment horizontal="left"/>
    </xf>
    <xf numFmtId="3"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Alignment="1">
      <alignment/>
    </xf>
    <xf numFmtId="0" fontId="1" fillId="0" borderId="0" xfId="0" applyFont="1" applyAlignment="1">
      <alignment vertical="center"/>
    </xf>
    <xf numFmtId="0" fontId="1" fillId="0" borderId="0" xfId="0" applyFont="1" applyFill="1" applyAlignment="1">
      <alignment vertical="center"/>
    </xf>
    <xf numFmtId="0" fontId="8" fillId="0" borderId="0" xfId="0" applyFont="1" applyAlignment="1">
      <alignment horizontal="left"/>
    </xf>
    <xf numFmtId="0" fontId="2" fillId="0" borderId="0" xfId="0" applyFont="1" applyAlignment="1">
      <alignment horizontal="left" vertical="top"/>
    </xf>
    <xf numFmtId="0" fontId="6" fillId="0" borderId="0" xfId="44" applyAlignment="1" applyProtection="1">
      <alignment horizontal="left"/>
      <protection/>
    </xf>
    <xf numFmtId="0" fontId="1" fillId="0" borderId="0" xfId="0" applyFont="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13" fillId="0" borderId="0" xfId="0" applyFont="1" applyAlignment="1">
      <alignment horizontal="left"/>
    </xf>
    <xf numFmtId="0" fontId="13" fillId="0" borderId="0" xfId="0" applyFont="1" applyBorder="1" applyAlignment="1">
      <alignment horizontal="left"/>
    </xf>
    <xf numFmtId="49" fontId="19" fillId="0" borderId="11" xfId="0" applyNumberFormat="1" applyFont="1" applyBorder="1" applyAlignment="1">
      <alignment horizontal="center" vertical="top"/>
    </xf>
    <xf numFmtId="49" fontId="19" fillId="0" borderId="11" xfId="0" applyNumberFormat="1" applyFont="1" applyBorder="1" applyAlignment="1">
      <alignment horizontal="left" vertical="top"/>
    </xf>
    <xf numFmtId="0" fontId="22" fillId="0" borderId="0" xfId="0" applyFont="1" applyAlignment="1">
      <alignment vertical="top" wrapText="1"/>
    </xf>
    <xf numFmtId="49" fontId="31" fillId="0" borderId="10" xfId="0" applyNumberFormat="1" applyFont="1" applyBorder="1" applyAlignment="1">
      <alignment horizontal="center" vertical="top"/>
    </xf>
    <xf numFmtId="0" fontId="30" fillId="0" borderId="10" xfId="0" applyFont="1" applyBorder="1" applyAlignment="1">
      <alignment horizontal="left" vertical="top"/>
    </xf>
    <xf numFmtId="0" fontId="30" fillId="0" borderId="0" xfId="0" applyFont="1" applyAlignment="1">
      <alignment vertical="top" wrapText="1"/>
    </xf>
    <xf numFmtId="0" fontId="18" fillId="0" borderId="0" xfId="0" applyFont="1" applyAlignment="1">
      <alignment vertical="top" wrapText="1"/>
    </xf>
    <xf numFmtId="0" fontId="31" fillId="0" borderId="10" xfId="0" applyFont="1" applyBorder="1" applyAlignment="1">
      <alignment horizontal="center" vertical="top"/>
    </xf>
    <xf numFmtId="49" fontId="19" fillId="0" borderId="10" xfId="0" applyNumberFormat="1" applyFont="1" applyBorder="1" applyAlignment="1">
      <alignment horizontal="center" vertical="top"/>
    </xf>
    <xf numFmtId="49" fontId="19" fillId="0" borderId="10" xfId="0" applyNumberFormat="1" applyFont="1" applyBorder="1" applyAlignment="1">
      <alignment horizontal="left" vertical="top"/>
    </xf>
    <xf numFmtId="0" fontId="19" fillId="0" borderId="10" xfId="0" applyFont="1" applyBorder="1" applyAlignment="1">
      <alignment horizontal="center" vertical="top"/>
    </xf>
    <xf numFmtId="0" fontId="31" fillId="0" borderId="10" xfId="0" applyFont="1" applyBorder="1" applyAlignment="1">
      <alignment horizontal="left" vertical="top"/>
    </xf>
    <xf numFmtId="0" fontId="32" fillId="0" borderId="0" xfId="0" applyFont="1" applyAlignment="1">
      <alignment/>
    </xf>
    <xf numFmtId="0" fontId="0" fillId="0" borderId="12" xfId="0" applyBorder="1" applyAlignment="1">
      <alignment horizontal="center" vertical="top"/>
    </xf>
    <xf numFmtId="0" fontId="0" fillId="0" borderId="13" xfId="0" applyBorder="1" applyAlignment="1">
      <alignment vertical="top" wrapText="1"/>
    </xf>
    <xf numFmtId="0" fontId="0" fillId="0" borderId="12" xfId="0" applyBorder="1" applyAlignment="1">
      <alignment horizontal="center" vertical="center"/>
    </xf>
    <xf numFmtId="0" fontId="31" fillId="0" borderId="0" xfId="0" applyFont="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22" fillId="0" borderId="10" xfId="0" applyFont="1" applyBorder="1" applyAlignment="1">
      <alignment vertical="top" wrapText="1"/>
    </xf>
    <xf numFmtId="0" fontId="30" fillId="0" borderId="10" xfId="0" applyFont="1" applyBorder="1" applyAlignment="1">
      <alignment vertical="top" wrapText="1"/>
    </xf>
    <xf numFmtId="0" fontId="18" fillId="0" borderId="10" xfId="0" applyFont="1" applyBorder="1" applyAlignment="1">
      <alignment vertical="top" wrapText="1"/>
    </xf>
    <xf numFmtId="0" fontId="30" fillId="0" borderId="10" xfId="0" applyFont="1" applyBorder="1" applyAlignment="1">
      <alignment vertical="top"/>
    </xf>
    <xf numFmtId="0" fontId="19" fillId="0" borderId="10" xfId="0" applyFont="1" applyBorder="1" applyAlignment="1">
      <alignment vertical="top" wrapText="1"/>
    </xf>
    <xf numFmtId="0" fontId="0" fillId="0" borderId="0" xfId="0" applyFill="1" applyAlignment="1">
      <alignment/>
    </xf>
    <xf numFmtId="0" fontId="1" fillId="0" borderId="0" xfId="0" applyFont="1" applyAlignment="1">
      <alignment vertical="top"/>
    </xf>
    <xf numFmtId="0" fontId="0" fillId="0" borderId="0" xfId="0" applyAlignment="1">
      <alignment vertical="top"/>
    </xf>
    <xf numFmtId="0" fontId="0" fillId="0" borderId="0" xfId="0" applyFont="1" applyAlignment="1">
      <alignment horizontal="left" vertical="top" indent="2"/>
    </xf>
    <xf numFmtId="0" fontId="0" fillId="0" borderId="0" xfId="0" applyFont="1" applyAlignment="1">
      <alignment vertical="top" wrapText="1"/>
    </xf>
    <xf numFmtId="0" fontId="12" fillId="0" borderId="0" xfId="0" applyFont="1" applyBorder="1" applyAlignment="1">
      <alignment vertical="center" wrapText="1"/>
    </xf>
    <xf numFmtId="0" fontId="0" fillId="0" borderId="0" xfId="0" applyFont="1" applyBorder="1" applyAlignment="1">
      <alignment vertical="center" wrapText="1"/>
    </xf>
    <xf numFmtId="15" fontId="7" fillId="0" borderId="0" xfId="0" applyNumberFormat="1" applyFont="1" applyFill="1" applyBorder="1" applyAlignment="1">
      <alignment horizontal="centerContinuous" vertical="center"/>
    </xf>
    <xf numFmtId="0" fontId="3" fillId="0" borderId="0" xfId="0" applyFont="1" applyFill="1" applyBorder="1" applyAlignment="1">
      <alignment horizontal="centerContinuous" vertical="center"/>
    </xf>
    <xf numFmtId="3" fontId="3" fillId="0" borderId="0" xfId="0" applyNumberFormat="1" applyFont="1" applyFill="1" applyBorder="1" applyAlignment="1">
      <alignment horizontal="centerContinuous" vertical="center"/>
    </xf>
    <xf numFmtId="0" fontId="5" fillId="33" borderId="0"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34" fillId="0" borderId="0" xfId="0" applyFont="1" applyAlignment="1">
      <alignment horizontal="left"/>
    </xf>
    <xf numFmtId="0" fontId="35" fillId="0" borderId="0" xfId="0" applyFont="1" applyAlignment="1">
      <alignment vertical="center"/>
    </xf>
    <xf numFmtId="0" fontId="6" fillId="34" borderId="14" xfId="44" applyFill="1" applyBorder="1" applyAlignment="1" applyProtection="1">
      <alignment horizontal="center" vertical="center"/>
      <protection/>
    </xf>
    <xf numFmtId="0" fontId="2" fillId="0" borderId="0" xfId="0" applyFont="1" applyAlignment="1">
      <alignment vertical="center"/>
    </xf>
    <xf numFmtId="0" fontId="1" fillId="0" borderId="0" xfId="0" applyFont="1" applyFill="1" applyAlignment="1">
      <alignment/>
    </xf>
    <xf numFmtId="0" fontId="0" fillId="0" borderId="0" xfId="0" applyAlignment="1" applyProtection="1">
      <alignment horizontal="left"/>
      <protection locked="0"/>
    </xf>
    <xf numFmtId="0" fontId="0" fillId="0" borderId="0" xfId="0" applyAlignment="1" applyProtection="1">
      <alignment/>
      <protection locked="0"/>
    </xf>
    <xf numFmtId="0" fontId="5" fillId="0" borderId="0" xfId="0" applyFont="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5" fillId="0" borderId="15" xfId="0" applyFont="1" applyBorder="1" applyAlignment="1" applyProtection="1">
      <alignment/>
      <protection locked="0"/>
    </xf>
    <xf numFmtId="0" fontId="5" fillId="0" borderId="15" xfId="0" applyFont="1" applyBorder="1" applyAlignment="1" applyProtection="1">
      <alignment horizontal="center"/>
      <protection locked="0"/>
    </xf>
    <xf numFmtId="0" fontId="0" fillId="0" borderId="0" xfId="0" applyAlignment="1" applyProtection="1">
      <alignment horizontal="center"/>
      <protection locked="0"/>
    </xf>
    <xf numFmtId="0" fontId="5" fillId="0" borderId="12" xfId="0" applyFont="1" applyBorder="1" applyAlignment="1" applyProtection="1">
      <alignment horizontal="left"/>
      <protection locked="0"/>
    </xf>
    <xf numFmtId="15" fontId="0" fillId="0" borderId="16" xfId="0" applyNumberFormat="1" applyBorder="1" applyAlignment="1" applyProtection="1">
      <alignment horizontal="center"/>
      <protection locked="0"/>
    </xf>
    <xf numFmtId="188" fontId="0" fillId="0" borderId="0" xfId="0" applyNumberFormat="1" applyAlignment="1" applyProtection="1">
      <alignment horizontal="center"/>
      <protection locked="0"/>
    </xf>
    <xf numFmtId="3" fontId="0" fillId="0" borderId="0" xfId="0" applyNumberFormat="1" applyAlignment="1" applyProtection="1">
      <alignment horizontal="right"/>
      <protection locked="0"/>
    </xf>
    <xf numFmtId="3" fontId="0" fillId="0" borderId="0" xfId="0" applyNumberFormat="1" applyAlignment="1" applyProtection="1">
      <alignment horizontal="left"/>
      <protection locked="0"/>
    </xf>
    <xf numFmtId="0" fontId="14" fillId="0" borderId="0" xfId="0" applyFont="1" applyAlignment="1" applyProtection="1">
      <alignment/>
      <protection/>
    </xf>
    <xf numFmtId="0" fontId="0" fillId="0" borderId="0" xfId="0" applyAlignment="1" applyProtection="1">
      <alignment horizontal="right"/>
      <protection/>
    </xf>
    <xf numFmtId="0" fontId="14" fillId="0" borderId="0" xfId="0" applyFont="1" applyAlignment="1" applyProtection="1">
      <alignment horizontal="right"/>
      <protection/>
    </xf>
    <xf numFmtId="0" fontId="23" fillId="0" borderId="0" xfId="0" applyFont="1" applyAlignment="1" applyProtection="1">
      <alignment/>
      <protection/>
    </xf>
    <xf numFmtId="0" fontId="0" fillId="0" borderId="0" xfId="0" applyAlignment="1" applyProtection="1">
      <alignment wrapText="1"/>
      <protection locked="0"/>
    </xf>
    <xf numFmtId="0" fontId="6" fillId="0" borderId="0" xfId="44" applyAlignment="1" applyProtection="1">
      <alignment/>
      <protection locked="0"/>
    </xf>
    <xf numFmtId="0" fontId="32" fillId="0" borderId="17" xfId="0" applyFont="1" applyBorder="1" applyAlignment="1">
      <alignment/>
    </xf>
    <xf numFmtId="0" fontId="32" fillId="0" borderId="18" xfId="0" applyFont="1" applyBorder="1" applyAlignment="1">
      <alignment/>
    </xf>
    <xf numFmtId="0" fontId="13" fillId="0" borderId="0" xfId="0" applyFont="1" applyAlignment="1" applyProtection="1">
      <alignment/>
      <protection locked="0"/>
    </xf>
    <xf numFmtId="0" fontId="13" fillId="0" borderId="0" xfId="0" applyFont="1" applyAlignment="1">
      <alignment/>
    </xf>
    <xf numFmtId="0" fontId="0" fillId="0" borderId="0" xfId="0" applyFont="1" applyAlignment="1">
      <alignment/>
    </xf>
    <xf numFmtId="0" fontId="1" fillId="0" borderId="0" xfId="0" applyFont="1" applyFill="1" applyBorder="1" applyAlignment="1">
      <alignment horizontal="centerContinuous"/>
    </xf>
    <xf numFmtId="0" fontId="2" fillId="0" borderId="0" xfId="0" applyFont="1" applyAlignment="1">
      <alignment vertical="top"/>
    </xf>
    <xf numFmtId="0" fontId="0" fillId="0" borderId="0" xfId="0" applyFont="1" applyAlignment="1">
      <alignment vertical="center" wrapText="1"/>
    </xf>
    <xf numFmtId="0" fontId="40" fillId="0" borderId="0" xfId="0" applyFont="1" applyAlignment="1">
      <alignment vertical="center" wrapText="1"/>
    </xf>
    <xf numFmtId="0" fontId="0" fillId="0" borderId="0" xfId="0" applyAlignment="1">
      <alignment vertical="center"/>
    </xf>
    <xf numFmtId="0" fontId="6" fillId="0" borderId="0" xfId="44" applyFont="1" applyAlignment="1" applyProtection="1">
      <alignment horizontal="left"/>
      <protection locked="0"/>
    </xf>
    <xf numFmtId="0" fontId="0" fillId="0" borderId="0" xfId="0" applyBorder="1" applyAlignment="1">
      <alignment wrapText="1"/>
    </xf>
    <xf numFmtId="0" fontId="13" fillId="0" borderId="0" xfId="52" applyFont="1" applyFill="1" applyBorder="1" applyAlignment="1">
      <alignment horizontal="left" wrapText="1"/>
      <protection/>
    </xf>
    <xf numFmtId="0" fontId="13" fillId="0" borderId="0" xfId="0" applyFont="1" applyFill="1" applyBorder="1" applyAlignment="1" applyProtection="1">
      <alignment/>
      <protection/>
    </xf>
    <xf numFmtId="0" fontId="13" fillId="0" borderId="0" xfId="0" applyFont="1" applyAlignment="1" applyProtection="1">
      <alignment wrapText="1"/>
      <protection locked="0"/>
    </xf>
    <xf numFmtId="0" fontId="10" fillId="0" borderId="15" xfId="0" applyFont="1" applyBorder="1" applyAlignment="1" applyProtection="1">
      <alignment horizontal="left"/>
      <protection locked="0"/>
    </xf>
    <xf numFmtId="49" fontId="5" fillId="0" borderId="12" xfId="0" applyNumberFormat="1" applyFont="1" applyBorder="1" applyAlignment="1" applyProtection="1">
      <alignment horizontal="center"/>
      <protection locked="0"/>
    </xf>
    <xf numFmtId="0" fontId="38" fillId="0" borderId="10" xfId="0" applyFont="1" applyBorder="1" applyAlignment="1">
      <alignment vertical="top" wrapText="1"/>
    </xf>
    <xf numFmtId="0" fontId="24" fillId="0" borderId="10" xfId="0" applyFont="1" applyBorder="1" applyAlignment="1">
      <alignment vertical="top" wrapText="1"/>
    </xf>
    <xf numFmtId="0" fontId="38" fillId="0" borderId="10" xfId="0" applyFont="1" applyBorder="1" applyAlignment="1">
      <alignment horizontal="center" vertical="top"/>
    </xf>
    <xf numFmtId="49" fontId="0" fillId="0" borderId="10" xfId="0" applyNumberFormat="1" applyBorder="1" applyAlignment="1">
      <alignment horizontal="left" vertical="top"/>
    </xf>
    <xf numFmtId="49" fontId="18" fillId="0" borderId="10" xfId="0" applyNumberFormat="1" applyFont="1" applyBorder="1" applyAlignment="1">
      <alignment horizontal="left" vertical="top"/>
    </xf>
    <xf numFmtId="49" fontId="30" fillId="0" borderId="10" xfId="0" applyNumberFormat="1" applyFont="1" applyBorder="1" applyAlignment="1">
      <alignment horizontal="left" vertical="top"/>
    </xf>
    <xf numFmtId="49" fontId="0" fillId="0" borderId="12" xfId="0" applyNumberFormat="1" applyBorder="1" applyAlignment="1">
      <alignment horizontal="left" vertical="top"/>
    </xf>
    <xf numFmtId="0" fontId="1" fillId="35" borderId="0" xfId="0" applyFont="1" applyFill="1" applyBorder="1" applyAlignment="1">
      <alignment horizontal="centerContinuous"/>
    </xf>
    <xf numFmtId="0" fontId="1" fillId="35" borderId="19" xfId="0" applyFont="1" applyFill="1" applyBorder="1" applyAlignment="1">
      <alignment horizontal="centerContinuous"/>
    </xf>
    <xf numFmtId="0" fontId="1" fillId="35" borderId="0" xfId="0" applyFont="1" applyFill="1" applyBorder="1" applyAlignment="1">
      <alignment/>
    </xf>
    <xf numFmtId="0" fontId="1" fillId="35" borderId="13" xfId="0" applyFont="1" applyFill="1" applyBorder="1" applyAlignment="1">
      <alignment/>
    </xf>
    <xf numFmtId="0" fontId="1" fillId="35" borderId="20" xfId="0" applyFont="1" applyFill="1" applyBorder="1" applyAlignment="1">
      <alignment/>
    </xf>
    <xf numFmtId="0" fontId="5" fillId="35" borderId="0" xfId="0" applyFont="1" applyFill="1" applyBorder="1" applyAlignment="1" applyProtection="1">
      <alignment/>
      <protection locked="0"/>
    </xf>
    <xf numFmtId="0" fontId="13" fillId="35" borderId="0" xfId="0" applyFont="1" applyFill="1" applyBorder="1" applyAlignment="1">
      <alignment/>
    </xf>
    <xf numFmtId="0" fontId="5" fillId="35" borderId="21" xfId="0" applyFont="1" applyFill="1" applyBorder="1" applyAlignment="1">
      <alignment/>
    </xf>
    <xf numFmtId="0" fontId="1" fillId="35" borderId="22" xfId="0"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0" fontId="1" fillId="35" borderId="26" xfId="0" applyFont="1" applyFill="1" applyBorder="1" applyAlignment="1">
      <alignment/>
    </xf>
    <xf numFmtId="0" fontId="1" fillId="33" borderId="0" xfId="0" applyFont="1" applyFill="1" applyBorder="1" applyAlignment="1">
      <alignment/>
    </xf>
    <xf numFmtId="0" fontId="1" fillId="0" borderId="13" xfId="0" applyFont="1" applyFill="1" applyBorder="1" applyAlignment="1">
      <alignment horizontal="centerContinuous"/>
    </xf>
    <xf numFmtId="15" fontId="46" fillId="0" borderId="27" xfId="0" applyNumberFormat="1" applyFont="1" applyFill="1" applyBorder="1" applyAlignment="1" applyProtection="1">
      <alignment horizontal="left" vertical="center"/>
      <protection/>
    </xf>
    <xf numFmtId="0" fontId="1" fillId="0" borderId="28" xfId="0" applyFont="1" applyFill="1" applyBorder="1" applyAlignment="1">
      <alignment horizontal="centerContinuous"/>
    </xf>
    <xf numFmtId="0" fontId="1" fillId="0" borderId="29" xfId="0" applyFont="1" applyFill="1" applyBorder="1" applyAlignment="1">
      <alignment horizontal="centerContinuous"/>
    </xf>
    <xf numFmtId="0" fontId="12" fillId="0" borderId="13" xfId="0" applyFont="1" applyFill="1" applyBorder="1" applyAlignment="1">
      <alignment horizontal="left" indent="2"/>
    </xf>
    <xf numFmtId="0" fontId="43" fillId="0" borderId="0" xfId="0" applyFont="1" applyFill="1" applyBorder="1" applyAlignment="1">
      <alignment horizontal="centerContinuous"/>
    </xf>
    <xf numFmtId="0" fontId="1" fillId="0" borderId="30" xfId="0" applyFont="1" applyFill="1" applyBorder="1" applyAlignment="1">
      <alignment horizontal="centerContinuous"/>
    </xf>
    <xf numFmtId="0" fontId="32" fillId="34" borderId="15" xfId="0" applyFont="1" applyFill="1" applyBorder="1" applyAlignment="1" applyProtection="1">
      <alignment horizontal="center" vertical="center"/>
      <protection locked="0"/>
    </xf>
    <xf numFmtId="15" fontId="46" fillId="0" borderId="31" xfId="0" applyNumberFormat="1" applyFont="1" applyFill="1" applyBorder="1" applyAlignment="1" applyProtection="1">
      <alignment horizontal="center" vertical="center"/>
      <protection/>
    </xf>
    <xf numFmtId="0" fontId="1" fillId="35" borderId="32" xfId="0" applyFont="1" applyFill="1" applyBorder="1" applyAlignment="1">
      <alignment horizontal="centerContinuous"/>
    </xf>
    <xf numFmtId="0" fontId="1" fillId="35" borderId="33" xfId="0" applyFont="1" applyFill="1" applyBorder="1" applyAlignment="1">
      <alignment horizontal="centerContinuous"/>
    </xf>
    <xf numFmtId="3" fontId="1" fillId="35" borderId="33" xfId="0" applyNumberFormat="1" applyFont="1" applyFill="1" applyBorder="1" applyAlignment="1">
      <alignment horizontal="centerContinuous"/>
    </xf>
    <xf numFmtId="3" fontId="1" fillId="35" borderId="34" xfId="0" applyNumberFormat="1" applyFont="1" applyFill="1" applyBorder="1" applyAlignment="1">
      <alignment horizontal="centerContinuous"/>
    </xf>
    <xf numFmtId="15" fontId="1" fillId="35" borderId="0" xfId="0" applyNumberFormat="1" applyFont="1" applyFill="1" applyBorder="1" applyAlignment="1">
      <alignment horizontal="centerContinuous"/>
    </xf>
    <xf numFmtId="3" fontId="1" fillId="35" borderId="35" xfId="0" applyNumberFormat="1" applyFont="1" applyFill="1" applyBorder="1" applyAlignment="1">
      <alignment horizontal="centerContinuous"/>
    </xf>
    <xf numFmtId="0" fontId="1" fillId="35" borderId="36" xfId="0" applyFont="1" applyFill="1" applyBorder="1" applyAlignment="1">
      <alignment horizontal="centerContinuous"/>
    </xf>
    <xf numFmtId="3" fontId="1" fillId="35" borderId="19" xfId="0" applyNumberFormat="1" applyFont="1" applyFill="1" applyBorder="1" applyAlignment="1">
      <alignment horizontal="centerContinuous"/>
    </xf>
    <xf numFmtId="3" fontId="1" fillId="35" borderId="37" xfId="0" applyNumberFormat="1" applyFont="1" applyFill="1" applyBorder="1" applyAlignment="1">
      <alignment horizontal="centerContinuous"/>
    </xf>
    <xf numFmtId="15" fontId="47" fillId="35" borderId="16" xfId="0" applyNumberFormat="1" applyFont="1" applyFill="1" applyBorder="1" applyAlignment="1">
      <alignment horizontal="centerContinuous"/>
    </xf>
    <xf numFmtId="15" fontId="48" fillId="35" borderId="16" xfId="0" applyNumberFormat="1" applyFont="1" applyFill="1" applyBorder="1" applyAlignment="1">
      <alignment horizontal="centerContinuous" vertical="center"/>
    </xf>
    <xf numFmtId="0" fontId="42" fillId="36" borderId="38" xfId="0" applyFont="1" applyFill="1" applyBorder="1" applyAlignment="1">
      <alignment vertical="top" wrapText="1"/>
    </xf>
    <xf numFmtId="0" fontId="42" fillId="36" borderId="39" xfId="0" applyFont="1" applyFill="1" applyBorder="1" applyAlignment="1">
      <alignment vertical="top" wrapText="1"/>
    </xf>
    <xf numFmtId="0" fontId="0" fillId="36" borderId="38" xfId="0" applyFont="1" applyFill="1" applyBorder="1" applyAlignment="1">
      <alignment vertical="top" wrapText="1"/>
    </xf>
    <xf numFmtId="0" fontId="0" fillId="36" borderId="39" xfId="0" applyFont="1" applyFill="1" applyBorder="1" applyAlignment="1">
      <alignment vertical="top" wrapText="1"/>
    </xf>
    <xf numFmtId="0" fontId="42" fillId="36" borderId="40" xfId="0" applyFont="1" applyFill="1" applyBorder="1" applyAlignment="1">
      <alignment/>
    </xf>
    <xf numFmtId="0" fontId="43" fillId="36" borderId="40" xfId="0" applyFont="1" applyFill="1" applyBorder="1" applyAlignment="1">
      <alignment vertical="center"/>
    </xf>
    <xf numFmtId="0" fontId="26" fillId="36" borderId="38" xfId="0" applyFont="1" applyFill="1" applyBorder="1" applyAlignment="1">
      <alignment vertical="center"/>
    </xf>
    <xf numFmtId="0" fontId="42" fillId="36" borderId="38" xfId="0" applyFont="1" applyFill="1" applyBorder="1" applyAlignment="1">
      <alignment vertical="center"/>
    </xf>
    <xf numFmtId="0" fontId="0" fillId="36" borderId="38" xfId="0" applyFill="1" applyBorder="1" applyAlignment="1">
      <alignment vertical="center"/>
    </xf>
    <xf numFmtId="0" fontId="0" fillId="36" borderId="39" xfId="0" applyFill="1" applyBorder="1" applyAlignment="1">
      <alignment vertical="center"/>
    </xf>
    <xf numFmtId="0" fontId="43" fillId="0" borderId="0" xfId="0" applyFont="1" applyFill="1" applyBorder="1" applyAlignment="1">
      <alignment vertical="center"/>
    </xf>
    <xf numFmtId="0" fontId="26" fillId="0" borderId="0" xfId="0" applyFont="1" applyFill="1" applyBorder="1" applyAlignment="1">
      <alignment vertical="center"/>
    </xf>
    <xf numFmtId="0" fontId="42" fillId="0" borderId="0" xfId="0" applyFont="1" applyFill="1" applyBorder="1" applyAlignment="1">
      <alignment vertical="center"/>
    </xf>
    <xf numFmtId="0" fontId="0" fillId="0" borderId="0" xfId="0" applyFill="1" applyBorder="1" applyAlignment="1">
      <alignment vertical="center"/>
    </xf>
    <xf numFmtId="0" fontId="17" fillId="0" borderId="0" xfId="0" applyFont="1" applyFill="1" applyBorder="1" applyAlignment="1" applyProtection="1">
      <alignment horizontal="right" vertical="center"/>
      <protection locked="0"/>
    </xf>
    <xf numFmtId="0" fontId="18" fillId="0" borderId="30" xfId="0" applyFont="1" applyFill="1" applyBorder="1" applyAlignment="1" applyProtection="1">
      <alignment horizontal="right" vertical="center"/>
      <protection locked="0"/>
    </xf>
    <xf numFmtId="0" fontId="5" fillId="35" borderId="24" xfId="0" applyFont="1" applyFill="1" applyBorder="1" applyAlignment="1">
      <alignment/>
    </xf>
    <xf numFmtId="0" fontId="1" fillId="35" borderId="21" xfId="0" applyFont="1" applyFill="1" applyBorder="1" applyAlignment="1">
      <alignment/>
    </xf>
    <xf numFmtId="0" fontId="42" fillId="0" borderId="0" xfId="0" applyFont="1" applyFill="1" applyBorder="1" applyAlignment="1">
      <alignment horizontal="centerContinuous"/>
    </xf>
    <xf numFmtId="0" fontId="1" fillId="0" borderId="0" xfId="0" applyFont="1" applyFill="1" applyBorder="1" applyAlignment="1" applyProtection="1">
      <alignment horizontal="centerContinuous"/>
      <protection/>
    </xf>
    <xf numFmtId="3" fontId="1" fillId="0" borderId="0" xfId="0" applyNumberFormat="1" applyFont="1" applyFill="1" applyBorder="1" applyAlignment="1" applyProtection="1">
      <alignment horizontal="centerContinuous"/>
      <protection/>
    </xf>
    <xf numFmtId="15" fontId="1" fillId="0" borderId="0" xfId="0" applyNumberFormat="1" applyFont="1" applyFill="1" applyBorder="1" applyAlignment="1" applyProtection="1">
      <alignment horizontal="centerContinuous"/>
      <protection/>
    </xf>
    <xf numFmtId="0" fontId="0" fillId="0" borderId="0" xfId="0" applyFill="1" applyBorder="1" applyAlignment="1" applyProtection="1">
      <alignment/>
      <protection/>
    </xf>
    <xf numFmtId="0" fontId="1" fillId="0" borderId="30" xfId="0" applyFont="1" applyFill="1" applyBorder="1" applyAlignment="1" applyProtection="1">
      <alignment horizontal="centerContinuous"/>
      <protection/>
    </xf>
    <xf numFmtId="3" fontId="17" fillId="0" borderId="0" xfId="0" applyNumberFormat="1" applyFont="1" applyFill="1" applyBorder="1" applyAlignment="1" applyProtection="1">
      <alignment horizontal="right"/>
      <protection/>
    </xf>
    <xf numFmtId="3" fontId="18" fillId="0" borderId="30" xfId="0" applyNumberFormat="1" applyFont="1" applyFill="1" applyBorder="1" applyAlignment="1" applyProtection="1">
      <alignment horizontal="right"/>
      <protection/>
    </xf>
    <xf numFmtId="15" fontId="50" fillId="0" borderId="0" xfId="0" applyNumberFormat="1" applyFont="1" applyBorder="1" applyAlignment="1" applyProtection="1">
      <alignment horizontal="left"/>
      <protection/>
    </xf>
    <xf numFmtId="0" fontId="50" fillId="0" borderId="0" xfId="0" applyFont="1" applyAlignment="1" applyProtection="1">
      <alignment horizontal="left"/>
      <protection/>
    </xf>
    <xf numFmtId="0" fontId="50" fillId="0" borderId="0" xfId="0" applyFont="1" applyAlignment="1" applyProtection="1">
      <alignment horizontal="right"/>
      <protection/>
    </xf>
    <xf numFmtId="0" fontId="32" fillId="35" borderId="23" xfId="0" applyFont="1" applyFill="1" applyBorder="1" applyAlignment="1">
      <alignment/>
    </xf>
    <xf numFmtId="0" fontId="0" fillId="35" borderId="23" xfId="0" applyFont="1" applyFill="1" applyBorder="1" applyAlignment="1">
      <alignment/>
    </xf>
    <xf numFmtId="0" fontId="0" fillId="35" borderId="0" xfId="0" applyFont="1" applyFill="1" applyBorder="1" applyAlignment="1">
      <alignment horizontal="right"/>
    </xf>
    <xf numFmtId="0" fontId="0" fillId="35" borderId="0" xfId="0" applyFont="1" applyFill="1" applyBorder="1" applyAlignment="1">
      <alignment/>
    </xf>
    <xf numFmtId="0" fontId="0" fillId="35" borderId="23" xfId="0" applyFont="1" applyFill="1" applyBorder="1" applyAlignment="1">
      <alignment horizontal="right"/>
    </xf>
    <xf numFmtId="0" fontId="1" fillId="35" borderId="0" xfId="0" applyFont="1" applyFill="1" applyAlignment="1">
      <alignment/>
    </xf>
    <xf numFmtId="0" fontId="5" fillId="33" borderId="0" xfId="0" applyFont="1" applyFill="1" applyBorder="1" applyAlignment="1" applyProtection="1">
      <alignment horizontal="center"/>
      <protection locked="0"/>
    </xf>
    <xf numFmtId="0" fontId="51" fillId="0" borderId="0" xfId="0" applyFont="1" applyAlignment="1" applyProtection="1">
      <alignment horizontal="left"/>
      <protection/>
    </xf>
    <xf numFmtId="0" fontId="51" fillId="0" borderId="0" xfId="0" applyFont="1" applyAlignment="1" applyProtection="1">
      <alignment/>
      <protection/>
    </xf>
    <xf numFmtId="0" fontId="0" fillId="0" borderId="30" xfId="0" applyFill="1" applyBorder="1" applyAlignment="1" applyProtection="1">
      <alignment/>
      <protection/>
    </xf>
    <xf numFmtId="15" fontId="1" fillId="0" borderId="30" xfId="0" applyNumberFormat="1" applyFont="1" applyFill="1" applyBorder="1" applyAlignment="1" applyProtection="1">
      <alignment horizontal="centerContinuous"/>
      <protection/>
    </xf>
    <xf numFmtId="0" fontId="18" fillId="0" borderId="0" xfId="0" applyFont="1" applyAlignment="1" applyProtection="1">
      <alignment horizontal="left"/>
      <protection/>
    </xf>
    <xf numFmtId="0" fontId="18" fillId="0" borderId="0" xfId="0" applyFont="1" applyAlignment="1" applyProtection="1">
      <alignment/>
      <protection/>
    </xf>
    <xf numFmtId="0" fontId="54" fillId="0" borderId="0" xfId="0" applyFont="1" applyAlignment="1" applyProtection="1">
      <alignment horizontal="right"/>
      <protection/>
    </xf>
    <xf numFmtId="3" fontId="1" fillId="35" borderId="41" xfId="0" applyNumberFormat="1" applyFont="1" applyFill="1" applyBorder="1" applyAlignment="1">
      <alignment horizontal="centerContinuous"/>
    </xf>
    <xf numFmtId="0" fontId="0" fillId="0" borderId="30" xfId="0" applyBorder="1" applyAlignment="1" applyProtection="1">
      <alignment/>
      <protection/>
    </xf>
    <xf numFmtId="188" fontId="51" fillId="0" borderId="0" xfId="0" applyNumberFormat="1" applyFont="1" applyBorder="1" applyAlignment="1" applyProtection="1">
      <alignment horizontal="center"/>
      <protection/>
    </xf>
    <xf numFmtId="0" fontId="55" fillId="0" borderId="0" xfId="0" applyFont="1" applyFill="1" applyBorder="1" applyAlignment="1">
      <alignment horizontal="centerContinuous"/>
    </xf>
    <xf numFmtId="0" fontId="2" fillId="0" borderId="0" xfId="0" applyFont="1" applyFill="1" applyBorder="1" applyAlignment="1">
      <alignment/>
    </xf>
    <xf numFmtId="0" fontId="1" fillId="0" borderId="0" xfId="0" applyFont="1" applyFill="1" applyAlignment="1">
      <alignment horizontal="left"/>
    </xf>
    <xf numFmtId="15" fontId="46" fillId="35" borderId="13" xfId="0" applyNumberFormat="1" applyFont="1" applyFill="1" applyBorder="1" applyAlignment="1">
      <alignment horizontal="centerContinuous" vertical="center"/>
    </xf>
    <xf numFmtId="15" fontId="56" fillId="0" borderId="0" xfId="0" applyNumberFormat="1" applyFont="1" applyBorder="1" applyAlignment="1">
      <alignment horizontal="centerContinuous" vertical="center"/>
    </xf>
    <xf numFmtId="0" fontId="26" fillId="35" borderId="42" xfId="0" applyFont="1" applyFill="1" applyBorder="1" applyAlignment="1">
      <alignment horizontal="centerContinuous" vertical="center"/>
    </xf>
    <xf numFmtId="0" fontId="17" fillId="35" borderId="31" xfId="0" applyFont="1" applyFill="1" applyBorder="1" applyAlignment="1">
      <alignment horizontal="left" vertical="top"/>
    </xf>
    <xf numFmtId="0" fontId="17" fillId="35" borderId="40" xfId="0" applyFont="1" applyFill="1" applyBorder="1" applyAlignment="1">
      <alignment horizontal="left" vertical="top"/>
    </xf>
    <xf numFmtId="0" fontId="17" fillId="35" borderId="43" xfId="0" applyFont="1" applyFill="1" applyBorder="1" applyAlignment="1">
      <alignment horizontal="left" vertical="top"/>
    </xf>
    <xf numFmtId="0" fontId="17" fillId="35" borderId="38" xfId="0" applyFont="1" applyFill="1" applyBorder="1" applyAlignment="1">
      <alignment vertical="top" wrapText="1"/>
    </xf>
    <xf numFmtId="0" fontId="17" fillId="35" borderId="44" xfId="0" applyFont="1" applyFill="1" applyBorder="1" applyAlignment="1">
      <alignment horizontal="center" vertical="top"/>
    </xf>
    <xf numFmtId="0" fontId="18" fillId="35" borderId="23" xfId="0" applyFont="1" applyFill="1" applyBorder="1" applyAlignment="1">
      <alignment horizontal="right" vertical="top"/>
    </xf>
    <xf numFmtId="0" fontId="29" fillId="35" borderId="0" xfId="0" applyFont="1" applyFill="1" applyBorder="1" applyAlignment="1">
      <alignment vertical="center"/>
    </xf>
    <xf numFmtId="0" fontId="0" fillId="35" borderId="0" xfId="0" applyFill="1" applyBorder="1" applyAlignment="1">
      <alignment horizontal="left" vertical="center"/>
    </xf>
    <xf numFmtId="0" fontId="27" fillId="35" borderId="0" xfId="0" applyFont="1" applyFill="1" applyBorder="1" applyAlignment="1">
      <alignment horizontal="centerContinuous" vertical="center"/>
    </xf>
    <xf numFmtId="0" fontId="0" fillId="35" borderId="0" xfId="0" applyFill="1" applyBorder="1" applyAlignment="1">
      <alignment horizontal="center" vertical="center"/>
    </xf>
    <xf numFmtId="0" fontId="0" fillId="35" borderId="24" xfId="0" applyFill="1" applyBorder="1" applyAlignment="1">
      <alignment/>
    </xf>
    <xf numFmtId="0" fontId="18" fillId="35" borderId="0" xfId="0" applyFont="1" applyFill="1" applyBorder="1" applyAlignment="1">
      <alignment vertical="top"/>
    </xf>
    <xf numFmtId="0" fontId="0" fillId="35" borderId="0" xfId="0" applyFill="1" applyBorder="1" applyAlignment="1">
      <alignment vertical="top"/>
    </xf>
    <xf numFmtId="0" fontId="0" fillId="35" borderId="24" xfId="0" applyFill="1" applyBorder="1" applyAlignment="1">
      <alignment vertical="top"/>
    </xf>
    <xf numFmtId="0" fontId="0" fillId="35" borderId="0" xfId="0" applyFont="1" applyFill="1" applyBorder="1" applyAlignment="1">
      <alignment horizontal="left" vertical="center"/>
    </xf>
    <xf numFmtId="0" fontId="0" fillId="35" borderId="0" xfId="0" applyFont="1" applyFill="1" applyBorder="1" applyAlignment="1">
      <alignment vertical="top"/>
    </xf>
    <xf numFmtId="0" fontId="0" fillId="35" borderId="24" xfId="0" applyFont="1" applyFill="1" applyBorder="1" applyAlignment="1">
      <alignment vertical="top"/>
    </xf>
    <xf numFmtId="0" fontId="38" fillId="35" borderId="25" xfId="0" applyFont="1" applyFill="1" applyBorder="1" applyAlignment="1">
      <alignment horizontal="left" vertical="top"/>
    </xf>
    <xf numFmtId="0" fontId="24" fillId="35" borderId="13" xfId="0" applyFont="1" applyFill="1" applyBorder="1" applyAlignment="1">
      <alignment vertical="top" wrapText="1"/>
    </xf>
    <xf numFmtId="0" fontId="0" fillId="35" borderId="13" xfId="0" applyFill="1" applyBorder="1" applyAlignment="1">
      <alignment wrapText="1"/>
    </xf>
    <xf numFmtId="0" fontId="10" fillId="35" borderId="24" xfId="0" applyFont="1" applyFill="1" applyBorder="1" applyAlignment="1">
      <alignment wrapText="1"/>
    </xf>
    <xf numFmtId="0" fontId="0" fillId="35" borderId="26" xfId="0" applyFill="1" applyBorder="1" applyAlignment="1">
      <alignment wrapText="1"/>
    </xf>
    <xf numFmtId="0" fontId="28" fillId="35" borderId="23" xfId="0" applyFont="1" applyFill="1" applyBorder="1" applyAlignment="1">
      <alignment vertical="center"/>
    </xf>
    <xf numFmtId="0" fontId="25" fillId="35" borderId="0" xfId="0" applyFont="1" applyFill="1" applyBorder="1" applyAlignment="1">
      <alignment vertical="center"/>
    </xf>
    <xf numFmtId="0" fontId="27" fillId="35" borderId="24" xfId="0" applyFont="1" applyFill="1" applyBorder="1" applyAlignment="1">
      <alignment horizontal="centerContinuous" vertical="center"/>
    </xf>
    <xf numFmtId="0" fontId="57" fillId="35" borderId="23" xfId="0" applyFont="1" applyFill="1" applyBorder="1" applyAlignment="1">
      <alignment horizontal="centerContinuous" vertical="center"/>
    </xf>
    <xf numFmtId="0" fontId="26" fillId="35" borderId="0" xfId="0" applyFont="1" applyFill="1" applyBorder="1" applyAlignment="1">
      <alignment horizontal="centerContinuous" vertical="center"/>
    </xf>
    <xf numFmtId="15" fontId="7" fillId="35" borderId="26" xfId="0" applyNumberFormat="1" applyFont="1" applyFill="1" applyBorder="1" applyAlignment="1">
      <alignment horizontal="centerContinuous" vertical="center"/>
    </xf>
    <xf numFmtId="0" fontId="12" fillId="0" borderId="0" xfId="0" applyFont="1" applyAlignment="1" applyProtection="1">
      <alignment/>
      <protection locked="0"/>
    </xf>
    <xf numFmtId="0" fontId="58" fillId="35" borderId="45" xfId="0" applyFont="1" applyFill="1" applyBorder="1" applyAlignment="1">
      <alignment horizontal="centerContinuous" vertical="center"/>
    </xf>
    <xf numFmtId="0" fontId="13" fillId="0" borderId="0" xfId="0" applyFont="1" applyAlignment="1" applyProtection="1">
      <alignment/>
      <protection/>
    </xf>
    <xf numFmtId="0" fontId="37" fillId="0" borderId="0" xfId="0" applyFont="1" applyAlignment="1" applyProtection="1">
      <alignment horizontal="center"/>
      <protection/>
    </xf>
    <xf numFmtId="15" fontId="0" fillId="0" borderId="0" xfId="0" applyNumberFormat="1" applyAlignment="1" applyProtection="1">
      <alignment/>
      <protection/>
    </xf>
    <xf numFmtId="0" fontId="0" fillId="0" borderId="0" xfId="0" applyFont="1" applyAlignment="1" applyProtection="1">
      <alignment/>
      <protection/>
    </xf>
    <xf numFmtId="0" fontId="41" fillId="0" borderId="0" xfId="0" applyFont="1" applyAlignment="1" applyProtection="1">
      <alignment horizontal="center"/>
      <protection/>
    </xf>
    <xf numFmtId="0" fontId="10" fillId="0" borderId="0" xfId="0" applyFont="1" applyAlignment="1" applyProtection="1">
      <alignment/>
      <protection/>
    </xf>
    <xf numFmtId="0" fontId="12" fillId="0" borderId="46" xfId="0" applyFont="1" applyBorder="1" applyAlignment="1" applyProtection="1">
      <alignment/>
      <protection/>
    </xf>
    <xf numFmtId="0" fontId="0" fillId="0" borderId="47" xfId="0" applyBorder="1" applyAlignment="1" applyProtection="1">
      <alignment/>
      <protection/>
    </xf>
    <xf numFmtId="0" fontId="0" fillId="0" borderId="48" xfId="0" applyBorder="1" applyAlignment="1" applyProtection="1">
      <alignment/>
      <protection/>
    </xf>
    <xf numFmtId="0" fontId="0" fillId="35" borderId="48" xfId="0" applyFill="1" applyBorder="1" applyAlignment="1" applyProtection="1">
      <alignment horizontal="centerContinuous" vertical="center"/>
      <protection/>
    </xf>
    <xf numFmtId="0" fontId="0" fillId="35" borderId="49" xfId="0" applyFill="1" applyBorder="1" applyAlignment="1" applyProtection="1">
      <alignment horizontal="centerContinuous" vertical="center"/>
      <protection/>
    </xf>
    <xf numFmtId="0" fontId="17" fillId="35" borderId="49" xfId="0" applyFont="1" applyFill="1" applyBorder="1" applyAlignment="1" applyProtection="1">
      <alignment horizontal="right" vertical="center"/>
      <protection/>
    </xf>
    <xf numFmtId="0" fontId="18" fillId="35" borderId="50" xfId="0" applyFont="1" applyFill="1" applyBorder="1" applyAlignment="1" applyProtection="1">
      <alignment horizontal="right" vertical="center"/>
      <protection/>
    </xf>
    <xf numFmtId="0" fontId="0" fillId="0" borderId="0" xfId="0" applyBorder="1" applyAlignment="1" applyProtection="1">
      <alignment wrapText="1"/>
      <protection locked="0"/>
    </xf>
    <xf numFmtId="0" fontId="0" fillId="0" borderId="51" xfId="0" applyBorder="1" applyAlignment="1">
      <alignment/>
    </xf>
    <xf numFmtId="0" fontId="27" fillId="35" borderId="52" xfId="0" applyFont="1" applyFill="1" applyBorder="1" applyAlignment="1">
      <alignment horizontal="centerContinuous" vertical="center"/>
    </xf>
    <xf numFmtId="0" fontId="0" fillId="0" borderId="24" xfId="0" applyBorder="1" applyAlignment="1">
      <alignment horizontal="center" vertical="center"/>
    </xf>
    <xf numFmtId="0" fontId="0" fillId="0" borderId="0" xfId="0" applyFill="1" applyAlignment="1" applyProtection="1">
      <alignment/>
      <protection locked="0"/>
    </xf>
    <xf numFmtId="0" fontId="0" fillId="0" borderId="0" xfId="0" applyFont="1" applyAlignment="1" applyProtection="1">
      <alignment/>
      <protection locked="0"/>
    </xf>
    <xf numFmtId="0" fontId="0" fillId="35" borderId="0" xfId="0" applyFill="1" applyBorder="1" applyAlignment="1" applyProtection="1">
      <alignment horizontal="centerContinuous" vertical="center"/>
      <protection/>
    </xf>
    <xf numFmtId="0" fontId="0" fillId="35" borderId="30" xfId="0" applyFill="1" applyBorder="1" applyAlignment="1" applyProtection="1">
      <alignment horizontal="centerContinuous" vertical="center"/>
      <protection/>
    </xf>
    <xf numFmtId="0" fontId="0" fillId="35" borderId="46" xfId="0" applyFill="1" applyBorder="1" applyAlignment="1" applyProtection="1">
      <alignment/>
      <protection/>
    </xf>
    <xf numFmtId="15" fontId="32" fillId="35" borderId="53" xfId="0" applyNumberFormat="1" applyFont="1" applyFill="1" applyBorder="1" applyAlignment="1" applyProtection="1">
      <alignment horizontal="centerContinuous" vertical="center"/>
      <protection/>
    </xf>
    <xf numFmtId="15" fontId="32" fillId="35" borderId="54" xfId="0" applyNumberFormat="1" applyFont="1" applyFill="1" applyBorder="1" applyAlignment="1" applyProtection="1">
      <alignment horizontal="centerContinuous" vertical="center"/>
      <protection/>
    </xf>
    <xf numFmtId="0" fontId="32" fillId="35" borderId="21" xfId="0" applyFont="1" applyFill="1" applyBorder="1" applyAlignment="1">
      <alignment/>
    </xf>
    <xf numFmtId="0" fontId="32" fillId="35" borderId="55" xfId="0" applyFont="1" applyFill="1" applyBorder="1" applyAlignment="1">
      <alignment/>
    </xf>
    <xf numFmtId="0" fontId="56" fillId="0" borderId="0" xfId="0" applyFont="1" applyAlignment="1" applyProtection="1">
      <alignment horizontal="right"/>
      <protection locked="0"/>
    </xf>
    <xf numFmtId="0" fontId="12" fillId="0" borderId="0" xfId="0" applyFont="1" applyAlignment="1" applyProtection="1">
      <alignment horizontal="left" vertical="center"/>
      <protection/>
    </xf>
    <xf numFmtId="0" fontId="0" fillId="0" borderId="0" xfId="0" applyAlignment="1" applyProtection="1">
      <alignment vertical="center" wrapText="1"/>
      <protection/>
    </xf>
    <xf numFmtId="0" fontId="10" fillId="0" borderId="15" xfId="0" applyFont="1" applyBorder="1" applyAlignment="1" applyProtection="1">
      <alignment horizontal="left" vertical="center"/>
      <protection locked="0"/>
    </xf>
    <xf numFmtId="0" fontId="0" fillId="0" borderId="56" xfId="0" applyBorder="1" applyAlignment="1">
      <alignment/>
    </xf>
    <xf numFmtId="0" fontId="5" fillId="33" borderId="24" xfId="0" applyFont="1" applyFill="1" applyBorder="1" applyAlignment="1" applyProtection="1">
      <alignment horizontal="center"/>
      <protection locked="0"/>
    </xf>
    <xf numFmtId="0" fontId="0" fillId="0" borderId="0" xfId="52" applyFont="1" applyFill="1" applyBorder="1" applyAlignment="1">
      <alignment horizontal="left" wrapText="1"/>
      <protection/>
    </xf>
    <xf numFmtId="0" fontId="0" fillId="0" borderId="0" xfId="0" applyFont="1" applyFill="1" applyBorder="1" applyAlignment="1" applyProtection="1">
      <alignment/>
      <protection/>
    </xf>
    <xf numFmtId="0" fontId="0" fillId="35" borderId="25" xfId="0" applyFont="1" applyFill="1" applyBorder="1" applyAlignment="1">
      <alignment horizontal="right"/>
    </xf>
    <xf numFmtId="0" fontId="14" fillId="0" borderId="0" xfId="0" applyFont="1" applyAlignment="1" applyProtection="1">
      <alignment vertical="top"/>
      <protection/>
    </xf>
    <xf numFmtId="0" fontId="0" fillId="0" borderId="0" xfId="0" applyFont="1" applyFill="1" applyAlignment="1">
      <alignment vertical="center" wrapText="1"/>
    </xf>
    <xf numFmtId="0" fontId="61" fillId="0" borderId="0" xfId="0" applyFont="1" applyAlignment="1">
      <alignment horizontal="left" vertical="top"/>
    </xf>
    <xf numFmtId="0" fontId="0" fillId="0" borderId="0" xfId="0" applyAlignment="1" applyProtection="1">
      <alignment horizontal="right"/>
      <protection locked="0"/>
    </xf>
    <xf numFmtId="0" fontId="32" fillId="0" borderId="57" xfId="0" applyFont="1" applyBorder="1" applyAlignment="1">
      <alignment horizontal="right"/>
    </xf>
    <xf numFmtId="0" fontId="32" fillId="0" borderId="58" xfId="0" applyNumberFormat="1" applyFont="1" applyBorder="1" applyAlignment="1">
      <alignment horizontal="right"/>
    </xf>
    <xf numFmtId="0" fontId="0" fillId="0" borderId="56" xfId="0" applyBorder="1" applyAlignment="1">
      <alignment/>
    </xf>
    <xf numFmtId="0" fontId="32" fillId="0" borderId="57" xfId="0" applyNumberFormat="1" applyFont="1" applyBorder="1" applyAlignment="1">
      <alignment horizontal="right"/>
    </xf>
    <xf numFmtId="0" fontId="6" fillId="0" borderId="0" xfId="44" applyAlignment="1" applyProtection="1">
      <alignment horizontal="left" vertical="center"/>
      <protection/>
    </xf>
    <xf numFmtId="0" fontId="6" fillId="0" borderId="0" xfId="44" applyAlignment="1" applyProtection="1">
      <alignment vertical="center"/>
      <protection/>
    </xf>
    <xf numFmtId="0" fontId="18" fillId="0" borderId="0" xfId="0" applyFont="1" applyFill="1" applyBorder="1" applyAlignment="1" applyProtection="1">
      <alignment horizontal="right" vertical="center"/>
      <protection/>
    </xf>
    <xf numFmtId="0" fontId="60" fillId="34" borderId="12" xfId="0" applyFont="1" applyFill="1" applyBorder="1" applyAlignment="1" applyProtection="1">
      <alignment horizontal="center"/>
      <protection/>
    </xf>
    <xf numFmtId="0" fontId="17" fillId="0" borderId="0" xfId="0" applyFont="1" applyFill="1" applyBorder="1" applyAlignment="1" applyProtection="1">
      <alignment horizontal="right" vertical="center"/>
      <protection/>
    </xf>
    <xf numFmtId="0" fontId="6" fillId="0" borderId="0" xfId="0" applyFont="1" applyFill="1" applyAlignment="1" applyProtection="1">
      <alignment horizontal="left" vertical="center"/>
      <protection/>
    </xf>
    <xf numFmtId="0" fontId="18" fillId="0" borderId="0" xfId="0" applyFont="1" applyAlignment="1">
      <alignment vertical="center" wrapText="1"/>
    </xf>
    <xf numFmtId="0" fontId="0" fillId="0" borderId="0" xfId="0" applyAlignment="1" applyProtection="1">
      <alignment/>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protection locked="0"/>
    </xf>
    <xf numFmtId="0" fontId="13" fillId="0" borderId="0" xfId="0" applyFont="1" applyBorder="1" applyAlignment="1" applyProtection="1">
      <alignment/>
      <protection locked="0"/>
    </xf>
    <xf numFmtId="0" fontId="10" fillId="0" borderId="0" xfId="0" applyFont="1" applyAlignment="1" applyProtection="1">
      <alignment/>
      <protection locked="0"/>
    </xf>
    <xf numFmtId="1" fontId="31" fillId="0" borderId="10" xfId="0" applyNumberFormat="1" applyFont="1" applyBorder="1" applyAlignment="1">
      <alignment horizontal="center" vertical="top"/>
    </xf>
    <xf numFmtId="0" fontId="5" fillId="0" borderId="15" xfId="0" applyFont="1" applyBorder="1" applyAlignment="1" applyProtection="1">
      <alignment horizontal="left"/>
      <protection locked="0"/>
    </xf>
    <xf numFmtId="15" fontId="5" fillId="0" borderId="59" xfId="0" applyNumberFormat="1" applyFont="1" applyBorder="1" applyAlignment="1" applyProtection="1">
      <alignment horizontal="center"/>
      <protection locked="0"/>
    </xf>
    <xf numFmtId="3" fontId="5" fillId="0" borderId="26" xfId="0" applyNumberFormat="1" applyFont="1" applyBorder="1" applyAlignment="1" applyProtection="1">
      <alignment horizontal="right"/>
      <protection locked="0"/>
    </xf>
    <xf numFmtId="0" fontId="5" fillId="0" borderId="12" xfId="0" applyFont="1" applyBorder="1" applyAlignment="1" applyProtection="1">
      <alignment horizontal="center"/>
      <protection locked="0"/>
    </xf>
    <xf numFmtId="0" fontId="0" fillId="0" borderId="60" xfId="0" applyBorder="1" applyAlignment="1">
      <alignment/>
    </xf>
    <xf numFmtId="0" fontId="0" fillId="33" borderId="0" xfId="0" applyFill="1" applyBorder="1" applyAlignment="1" applyProtection="1">
      <alignment horizontal="left"/>
      <protection locked="0"/>
    </xf>
    <xf numFmtId="0" fontId="0" fillId="35" borderId="23" xfId="0" applyFont="1" applyFill="1" applyBorder="1" applyAlignment="1">
      <alignment horizontal="left"/>
    </xf>
    <xf numFmtId="0" fontId="0" fillId="35" borderId="0" xfId="0" applyFont="1" applyFill="1" applyBorder="1" applyAlignment="1">
      <alignment horizontal="left"/>
    </xf>
    <xf numFmtId="0" fontId="6" fillId="0" borderId="0" xfId="44" applyBorder="1" applyAlignment="1" applyProtection="1">
      <alignment horizontal="center" vertical="center" wrapText="1"/>
      <protection/>
    </xf>
    <xf numFmtId="3" fontId="18" fillId="0" borderId="0" xfId="0" applyNumberFormat="1" applyFont="1" applyFill="1" applyBorder="1" applyAlignment="1" applyProtection="1">
      <alignment horizontal="right"/>
      <protection/>
    </xf>
    <xf numFmtId="0" fontId="62" fillId="0" borderId="0" xfId="0" applyFont="1" applyAlignment="1" applyProtection="1">
      <alignment horizontal="right"/>
      <protection/>
    </xf>
    <xf numFmtId="0" fontId="62" fillId="0" borderId="0" xfId="0" applyFont="1" applyAlignment="1" applyProtection="1">
      <alignment horizontal="left"/>
      <protection/>
    </xf>
    <xf numFmtId="0" fontId="63" fillId="0" borderId="0" xfId="0" applyFont="1" applyAlignment="1" applyProtection="1">
      <alignment/>
      <protection/>
    </xf>
    <xf numFmtId="49" fontId="5" fillId="0" borderId="12" xfId="0" applyNumberFormat="1" applyFont="1" applyBorder="1" applyAlignment="1" applyProtection="1">
      <alignment/>
      <protection locked="0"/>
    </xf>
    <xf numFmtId="49" fontId="5" fillId="0" borderId="15" xfId="0" applyNumberFormat="1" applyFont="1" applyBorder="1" applyAlignment="1" applyProtection="1">
      <alignment/>
      <protection locked="0"/>
    </xf>
    <xf numFmtId="15" fontId="17" fillId="0" borderId="0" xfId="0" applyNumberFormat="1" applyFont="1" applyBorder="1" applyAlignment="1" applyProtection="1">
      <alignment horizontal="left"/>
      <protection/>
    </xf>
    <xf numFmtId="0" fontId="17" fillId="0" borderId="0" xfId="0" applyFont="1" applyAlignment="1" applyProtection="1">
      <alignment horizontal="right"/>
      <protection/>
    </xf>
    <xf numFmtId="0" fontId="17" fillId="0" borderId="0" xfId="0" applyFont="1" applyAlignment="1" applyProtection="1">
      <alignment horizontal="left"/>
      <protection/>
    </xf>
    <xf numFmtId="49" fontId="5" fillId="0" borderId="15" xfId="0" applyNumberFormat="1" applyFont="1" applyBorder="1" applyAlignment="1" applyProtection="1">
      <alignment horizontal="center"/>
      <protection locked="0"/>
    </xf>
    <xf numFmtId="49" fontId="5" fillId="0" borderId="15" xfId="0" applyNumberFormat="1" applyFont="1" applyBorder="1" applyAlignment="1" applyProtection="1">
      <alignment wrapText="1"/>
      <protection locked="0"/>
    </xf>
    <xf numFmtId="15" fontId="64" fillId="0" borderId="0" xfId="0" applyNumberFormat="1" applyFont="1" applyBorder="1" applyAlignment="1" applyProtection="1">
      <alignment horizontal="right"/>
      <protection/>
    </xf>
    <xf numFmtId="49" fontId="5" fillId="0" borderId="12" xfId="0" applyNumberFormat="1" applyFont="1" applyBorder="1" applyAlignment="1" applyProtection="1">
      <alignment wrapText="1"/>
      <protection locked="0"/>
    </xf>
    <xf numFmtId="15" fontId="17" fillId="0" borderId="0" xfId="0" applyNumberFormat="1" applyFont="1" applyBorder="1" applyAlignment="1" applyProtection="1">
      <alignment horizontal="left" indent="2"/>
      <protection/>
    </xf>
    <xf numFmtId="49" fontId="5" fillId="0" borderId="12" xfId="0" applyNumberFormat="1" applyFont="1" applyBorder="1" applyAlignment="1" applyProtection="1">
      <alignment horizontal="left" wrapText="1"/>
      <protection locked="0"/>
    </xf>
    <xf numFmtId="0" fontId="0" fillId="35" borderId="61" xfId="0" applyFont="1" applyFill="1" applyBorder="1" applyAlignment="1" applyProtection="1">
      <alignment horizontal="center" vertical="center" wrapText="1"/>
      <protection/>
    </xf>
    <xf numFmtId="0" fontId="6" fillId="35" borderId="61" xfId="44" applyFill="1" applyBorder="1" applyAlignment="1" applyProtection="1">
      <alignment horizontal="center" vertical="center" wrapText="1"/>
      <protection/>
    </xf>
    <xf numFmtId="15" fontId="53" fillId="0" borderId="62" xfId="0" applyNumberFormat="1" applyFont="1" applyBorder="1" applyAlignment="1" applyProtection="1">
      <alignment horizontal="centerContinuous" vertical="center"/>
      <protection/>
    </xf>
    <xf numFmtId="0" fontId="52" fillId="0" borderId="63" xfId="0" applyFont="1" applyBorder="1" applyAlignment="1" applyProtection="1">
      <alignment horizontal="centerContinuous"/>
      <protection/>
    </xf>
    <xf numFmtId="0" fontId="3" fillId="0" borderId="63" xfId="0" applyFont="1" applyBorder="1" applyAlignment="1" applyProtection="1">
      <alignment horizontal="centerContinuous"/>
      <protection/>
    </xf>
    <xf numFmtId="3" fontId="3" fillId="0" borderId="63" xfId="0" applyNumberFormat="1" applyFont="1" applyBorder="1" applyAlignment="1" applyProtection="1">
      <alignment horizontal="centerContinuous"/>
      <protection/>
    </xf>
    <xf numFmtId="0" fontId="3" fillId="0" borderId="64" xfId="0" applyFont="1" applyBorder="1" applyAlignment="1" applyProtection="1">
      <alignment horizontal="centerContinuous"/>
      <protection/>
    </xf>
    <xf numFmtId="0" fontId="0" fillId="35" borderId="65"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5" fillId="0" borderId="12" xfId="0" applyFont="1" applyBorder="1" applyAlignment="1" applyProtection="1">
      <alignment/>
      <protection locked="0"/>
    </xf>
    <xf numFmtId="0" fontId="6" fillId="34" borderId="67" xfId="44" applyFont="1" applyFill="1" applyBorder="1" applyAlignment="1" applyProtection="1">
      <alignment horizontal="center" vertical="center" wrapText="1"/>
      <protection locked="0"/>
    </xf>
    <xf numFmtId="188" fontId="5" fillId="0" borderId="12" xfId="0" applyNumberFormat="1" applyFont="1" applyBorder="1" applyAlignment="1" applyProtection="1">
      <alignment horizontal="center"/>
      <protection locked="0"/>
    </xf>
    <xf numFmtId="0" fontId="55" fillId="0" borderId="0" xfId="0" applyFont="1" applyFill="1" applyBorder="1" applyAlignment="1">
      <alignment horizontal="left"/>
    </xf>
    <xf numFmtId="15" fontId="64" fillId="0" borderId="0" xfId="0" applyNumberFormat="1" applyFont="1" applyBorder="1" applyAlignment="1" applyProtection="1">
      <alignment horizontal="left"/>
      <protection/>
    </xf>
    <xf numFmtId="3" fontId="5" fillId="0" borderId="12" xfId="0" applyNumberFormat="1" applyFont="1" applyBorder="1" applyAlignment="1" applyProtection="1">
      <alignment horizontal="left"/>
      <protection locked="0"/>
    </xf>
    <xf numFmtId="3" fontId="5" fillId="0" borderId="26" xfId="0" applyNumberFormat="1" applyFont="1" applyBorder="1" applyAlignment="1" applyProtection="1">
      <alignment horizontal="left"/>
      <protection locked="0"/>
    </xf>
    <xf numFmtId="0" fontId="51" fillId="34" borderId="12" xfId="0" applyFont="1" applyFill="1" applyBorder="1" applyAlignment="1" applyProtection="1">
      <alignment/>
      <protection/>
    </xf>
    <xf numFmtId="15" fontId="0" fillId="35" borderId="65" xfId="0" applyNumberFormat="1" applyFont="1" applyFill="1" applyBorder="1" applyAlignment="1" applyProtection="1">
      <alignment horizontal="center" vertical="center" wrapText="1"/>
      <protection/>
    </xf>
    <xf numFmtId="3" fontId="6" fillId="35" borderId="61" xfId="44" applyNumberFormat="1" applyFont="1" applyFill="1" applyBorder="1" applyAlignment="1" applyProtection="1">
      <alignment horizontal="center" vertical="center" wrapText="1"/>
      <protection/>
    </xf>
    <xf numFmtId="0" fontId="6" fillId="35" borderId="61" xfId="44" applyFont="1" applyFill="1" applyBorder="1" applyAlignment="1" applyProtection="1">
      <alignment horizontal="center" vertical="center" wrapText="1"/>
      <protection/>
    </xf>
    <xf numFmtId="188" fontId="6" fillId="34" borderId="61" xfId="44" applyNumberFormat="1" applyFill="1" applyBorder="1" applyAlignment="1" applyProtection="1">
      <alignment horizontal="center" vertical="center" wrapText="1"/>
      <protection/>
    </xf>
    <xf numFmtId="3" fontId="0" fillId="34" borderId="61" xfId="0" applyNumberFormat="1" applyFont="1" applyFill="1" applyBorder="1" applyAlignment="1" applyProtection="1">
      <alignment horizontal="center" vertical="center" wrapText="1"/>
      <protection/>
    </xf>
    <xf numFmtId="3" fontId="0" fillId="35" borderId="61" xfId="0" applyNumberFormat="1" applyFont="1" applyFill="1" applyBorder="1" applyAlignment="1" applyProtection="1">
      <alignment horizontal="center" vertical="center" wrapText="1"/>
      <protection/>
    </xf>
    <xf numFmtId="0" fontId="0" fillId="34" borderId="61" xfId="0" applyFont="1" applyFill="1" applyBorder="1" applyAlignment="1" applyProtection="1">
      <alignment horizontal="center" vertical="center" wrapText="1"/>
      <protection/>
    </xf>
    <xf numFmtId="0" fontId="0" fillId="34" borderId="66" xfId="0" applyFont="1" applyFill="1" applyBorder="1" applyAlignment="1" applyProtection="1">
      <alignment horizontal="center" vertical="center" wrapText="1"/>
      <protection/>
    </xf>
    <xf numFmtId="0" fontId="13" fillId="0" borderId="0" xfId="0" applyFont="1" applyBorder="1" applyAlignment="1" applyProtection="1">
      <alignment/>
      <protection/>
    </xf>
    <xf numFmtId="0" fontId="13" fillId="0" borderId="0" xfId="0" applyFont="1" applyBorder="1" applyAlignment="1" applyProtection="1">
      <alignment horizontal="left"/>
      <protection/>
    </xf>
    <xf numFmtId="0" fontId="13" fillId="0" borderId="0" xfId="0" applyFont="1" applyFill="1" applyBorder="1" applyAlignment="1" applyProtection="1">
      <alignment horizontal="left" vertical="center" wrapText="1"/>
      <protection/>
    </xf>
    <xf numFmtId="0" fontId="13" fillId="0" borderId="0" xfId="51" applyFont="1" applyFill="1" applyBorder="1" applyAlignment="1">
      <alignment horizontal="left" wrapText="1"/>
      <protection/>
    </xf>
    <xf numFmtId="0" fontId="13" fillId="0" borderId="0" xfId="0" applyFont="1" applyBorder="1" applyAlignment="1" applyProtection="1">
      <alignment/>
      <protection locked="0"/>
    </xf>
    <xf numFmtId="15" fontId="48" fillId="0" borderId="68" xfId="0" applyNumberFormat="1" applyFont="1" applyBorder="1" applyAlignment="1" applyProtection="1">
      <alignment horizontal="left" vertical="center"/>
      <protection/>
    </xf>
    <xf numFmtId="0" fontId="0" fillId="0" borderId="69" xfId="0" applyBorder="1" applyAlignment="1">
      <alignment horizontal="left"/>
    </xf>
    <xf numFmtId="0" fontId="0" fillId="0" borderId="70" xfId="0" applyBorder="1" applyAlignment="1">
      <alignment horizontal="left"/>
    </xf>
    <xf numFmtId="0" fontId="48" fillId="0" borderId="69" xfId="0" applyFont="1" applyBorder="1" applyAlignment="1">
      <alignment horizontal="left" vertical="center"/>
    </xf>
    <xf numFmtId="0" fontId="32" fillId="0" borderId="0" xfId="0" applyFont="1" applyAlignment="1" applyProtection="1">
      <alignment horizontal="right"/>
      <protection/>
    </xf>
    <xf numFmtId="0" fontId="32" fillId="0" borderId="0" xfId="0" applyFont="1" applyAlignment="1" applyProtection="1">
      <alignment horizontal="left"/>
      <protection/>
    </xf>
    <xf numFmtId="0" fontId="0" fillId="0" borderId="71" xfId="0" applyBorder="1" applyAlignment="1">
      <alignment horizontal="right"/>
    </xf>
    <xf numFmtId="0" fontId="0" fillId="0" borderId="72" xfId="0" applyBorder="1" applyAlignment="1">
      <alignment/>
    </xf>
    <xf numFmtId="0" fontId="32" fillId="0" borderId="73" xfId="0" applyNumberFormat="1" applyFont="1" applyBorder="1" applyAlignment="1">
      <alignment horizontal="right"/>
    </xf>
    <xf numFmtId="0" fontId="0" fillId="0" borderId="56" xfId="0" applyNumberFormat="1" applyBorder="1" applyAlignment="1">
      <alignment horizontal="right"/>
    </xf>
    <xf numFmtId="0" fontId="0" fillId="0" borderId="72" xfId="0" applyNumberFormat="1" applyBorder="1" applyAlignment="1">
      <alignment horizontal="right"/>
    </xf>
    <xf numFmtId="0" fontId="32" fillId="0" borderId="17" xfId="0" applyNumberFormat="1" applyFont="1" applyBorder="1" applyAlignment="1">
      <alignment horizontal="right"/>
    </xf>
    <xf numFmtId="0" fontId="14" fillId="0" borderId="0" xfId="0" applyFont="1" applyAlignment="1" applyProtection="1">
      <alignment horizontal="left"/>
      <protection/>
    </xf>
    <xf numFmtId="0" fontId="14" fillId="0" borderId="0" xfId="0" applyFont="1" applyAlignment="1" applyProtection="1">
      <alignment/>
      <protection/>
    </xf>
    <xf numFmtId="0" fontId="0" fillId="0" borderId="66" xfId="0" applyFont="1" applyFill="1" applyBorder="1" applyAlignment="1" applyProtection="1">
      <alignment horizontal="center" vertical="center" wrapText="1"/>
      <protection/>
    </xf>
    <xf numFmtId="0" fontId="0" fillId="0" borderId="0" xfId="0" applyFont="1" applyAlignment="1">
      <alignment horizontal="left" wrapText="1"/>
    </xf>
    <xf numFmtId="0" fontId="0" fillId="0" borderId="0" xfId="0" applyAlignment="1">
      <alignment/>
    </xf>
    <xf numFmtId="0" fontId="0" fillId="34" borderId="12" xfId="0" applyFont="1" applyFill="1" applyBorder="1" applyAlignment="1" applyProtection="1">
      <alignment horizontal="left" wrapText="1"/>
      <protection/>
    </xf>
    <xf numFmtId="49" fontId="5" fillId="0" borderId="12" xfId="0" applyNumberFormat="1" applyFont="1" applyBorder="1" applyAlignment="1" applyProtection="1">
      <alignment horizontal="center" wrapText="1"/>
      <protection locked="0"/>
    </xf>
    <xf numFmtId="15" fontId="49" fillId="0" borderId="25" xfId="0" applyNumberFormat="1" applyFont="1" applyBorder="1" applyAlignment="1">
      <alignment horizontal="centerContinuous" vertical="center"/>
    </xf>
    <xf numFmtId="0" fontId="65" fillId="0" borderId="0" xfId="0" applyFont="1" applyAlignment="1">
      <alignment/>
    </xf>
    <xf numFmtId="0" fontId="12" fillId="0" borderId="54" xfId="0" applyFont="1" applyBorder="1" applyAlignment="1" applyProtection="1">
      <alignment horizontal="left" vertical="center" wrapText="1"/>
      <protection/>
    </xf>
    <xf numFmtId="0" fontId="12" fillId="0" borderId="30" xfId="0" applyFont="1" applyBorder="1" applyAlignment="1" applyProtection="1">
      <alignment horizontal="left" vertical="center" wrapText="1"/>
      <protection/>
    </xf>
    <xf numFmtId="0" fontId="12" fillId="0" borderId="50" xfId="0" applyFont="1" applyBorder="1" applyAlignment="1" applyProtection="1">
      <alignment horizontal="left" vertical="center" wrapText="1"/>
      <protection/>
    </xf>
    <xf numFmtId="15" fontId="32" fillId="35" borderId="47" xfId="0" applyNumberFormat="1" applyFont="1"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2" fillId="0" borderId="0" xfId="0" applyFont="1" applyAlignment="1">
      <alignment vertical="center" wrapText="1"/>
    </xf>
    <xf numFmtId="0" fontId="0" fillId="0" borderId="0" xfId="0" applyAlignment="1">
      <alignment vertical="center" wrapText="1"/>
    </xf>
    <xf numFmtId="0" fontId="10" fillId="0" borderId="0" xfId="0" applyFont="1" applyAlignment="1">
      <alignment horizontal="left" vertical="top" wrapText="1" indent="2"/>
    </xf>
    <xf numFmtId="0" fontId="0" fillId="0" borderId="0" xfId="0" applyFont="1" applyAlignment="1">
      <alignment horizontal="left" vertical="top" wrapText="1" indent="2"/>
    </xf>
    <xf numFmtId="0" fontId="0" fillId="0" borderId="0" xfId="0" applyFont="1" applyAlignment="1">
      <alignment vertical="top" wrapText="1"/>
    </xf>
    <xf numFmtId="0" fontId="0" fillId="0" borderId="0" xfId="0" applyFont="1" applyAlignment="1">
      <alignment vertical="center" wrapText="1"/>
    </xf>
    <xf numFmtId="0" fontId="40" fillId="0" borderId="0" xfId="0" applyFont="1" applyAlignment="1">
      <alignment vertical="center" wrapText="1"/>
    </xf>
    <xf numFmtId="0" fontId="59" fillId="0" borderId="27" xfId="0" applyFont="1" applyBorder="1" applyAlignment="1">
      <alignment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0" fillId="0" borderId="0" xfId="0" applyFont="1" applyAlignment="1">
      <alignment horizontal="left" wrapText="1"/>
    </xf>
    <xf numFmtId="0" fontId="0" fillId="0" borderId="0" xfId="0" applyAlignment="1">
      <alignment/>
    </xf>
    <xf numFmtId="0" fontId="10" fillId="0" borderId="0" xfId="0" applyFont="1" applyAlignment="1">
      <alignment vertical="center" wrapText="1"/>
    </xf>
    <xf numFmtId="0" fontId="12" fillId="0" borderId="0" xfId="0" applyFont="1" applyAlignment="1">
      <alignment vertical="center" wrapText="1"/>
    </xf>
    <xf numFmtId="0" fontId="6" fillId="34" borderId="74" xfId="44" applyFill="1" applyBorder="1" applyAlignment="1" applyProtection="1">
      <alignment horizontal="center" vertical="center" wrapText="1"/>
      <protection/>
    </xf>
    <xf numFmtId="0" fontId="6" fillId="0" borderId="75" xfId="44" applyBorder="1" applyAlignment="1" applyProtection="1">
      <alignment horizontal="center" vertical="center" wrapText="1"/>
      <protection/>
    </xf>
    <xf numFmtId="0" fontId="12" fillId="0" borderId="76" xfId="0" applyFont="1" applyBorder="1" applyAlignment="1">
      <alignment vertical="center" wrapText="1"/>
    </xf>
    <xf numFmtId="0" fontId="12" fillId="0" borderId="77" xfId="0" applyFont="1" applyBorder="1" applyAlignment="1">
      <alignment vertical="center" wrapText="1"/>
    </xf>
    <xf numFmtId="0" fontId="12" fillId="0" borderId="78" xfId="0" applyFont="1" applyBorder="1" applyAlignment="1">
      <alignment vertical="center" wrapText="1"/>
    </xf>
    <xf numFmtId="0" fontId="5" fillId="33" borderId="0" xfId="0" applyFont="1" applyFill="1" applyBorder="1" applyAlignment="1" applyProtection="1">
      <alignment/>
      <protection locked="0"/>
    </xf>
    <xf numFmtId="0" fontId="0" fillId="33" borderId="0" xfId="0" applyFill="1" applyBorder="1" applyAlignment="1">
      <alignment/>
    </xf>
    <xf numFmtId="0" fontId="6" fillId="34" borderId="75" xfId="44" applyFill="1" applyBorder="1" applyAlignment="1" applyProtection="1">
      <alignment horizontal="center" vertical="center" wrapText="1"/>
      <protection/>
    </xf>
    <xf numFmtId="0" fontId="5" fillId="33" borderId="0" xfId="0" applyFont="1" applyFill="1" applyBorder="1" applyAlignment="1" applyProtection="1">
      <alignment horizontal="left"/>
      <protection locked="0"/>
    </xf>
    <xf numFmtId="0" fontId="5" fillId="35" borderId="0" xfId="0" applyFont="1" applyFill="1" applyBorder="1" applyAlignment="1" applyProtection="1">
      <alignment/>
      <protection locked="0"/>
    </xf>
    <xf numFmtId="0" fontId="0" fillId="35" borderId="0" xfId="0" applyFill="1" applyBorder="1" applyAlignment="1">
      <alignment/>
    </xf>
    <xf numFmtId="0" fontId="0" fillId="35" borderId="0" xfId="0" applyFill="1" applyAlignment="1">
      <alignment/>
    </xf>
    <xf numFmtId="189" fontId="5" fillId="33" borderId="0" xfId="0" applyNumberFormat="1" applyFont="1" applyFill="1" applyBorder="1" applyAlignment="1" applyProtection="1">
      <alignment/>
      <protection locked="0"/>
    </xf>
    <xf numFmtId="0" fontId="0" fillId="33" borderId="0" xfId="0" applyFill="1" applyBorder="1" applyAlignment="1" applyProtection="1">
      <alignment/>
      <protection locked="0"/>
    </xf>
    <xf numFmtId="0" fontId="0" fillId="33" borderId="0" xfId="0" applyFill="1" applyBorder="1" applyAlignment="1">
      <alignment horizontal="left"/>
    </xf>
    <xf numFmtId="0" fontId="10" fillId="0" borderId="79" xfId="0" applyFont="1" applyBorder="1" applyAlignment="1">
      <alignment vertical="top" wrapText="1"/>
    </xf>
    <xf numFmtId="0" fontId="10" fillId="0" borderId="80" xfId="0" applyFont="1" applyBorder="1" applyAlignment="1">
      <alignment vertical="top" wrapText="1"/>
    </xf>
    <xf numFmtId="0" fontId="10" fillId="0" borderId="81" xfId="0" applyFont="1" applyBorder="1" applyAlignment="1">
      <alignment vertical="top" wrapText="1"/>
    </xf>
    <xf numFmtId="0" fontId="10" fillId="0" borderId="82" xfId="0" applyFont="1" applyBorder="1" applyAlignment="1">
      <alignment vertical="top" wrapText="1"/>
    </xf>
    <xf numFmtId="0" fontId="0" fillId="0" borderId="81" xfId="0" applyBorder="1" applyAlignment="1">
      <alignment vertical="top" wrapText="1"/>
    </xf>
    <xf numFmtId="0" fontId="0" fillId="0" borderId="82" xfId="0" applyBorder="1" applyAlignment="1">
      <alignment vertical="top" wrapText="1"/>
    </xf>
    <xf numFmtId="0" fontId="0" fillId="0" borderId="81" xfId="0" applyBorder="1" applyAlignment="1">
      <alignment wrapText="1"/>
    </xf>
    <xf numFmtId="0" fontId="0" fillId="0" borderId="82" xfId="0" applyBorder="1" applyAlignment="1">
      <alignment wrapText="1"/>
    </xf>
    <xf numFmtId="0" fontId="0" fillId="0" borderId="83" xfId="0" applyBorder="1" applyAlignment="1">
      <alignment wrapText="1"/>
    </xf>
    <xf numFmtId="0" fontId="0" fillId="0" borderId="84" xfId="0" applyBorder="1" applyAlignment="1">
      <alignment wrapText="1"/>
    </xf>
    <xf numFmtId="0" fontId="10" fillId="35" borderId="25"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12" fillId="0" borderId="79" xfId="0" applyFont="1" applyBorder="1" applyAlignment="1">
      <alignment vertical="top" wrapText="1"/>
    </xf>
    <xf numFmtId="0" fontId="10" fillId="0" borderId="83" xfId="0" applyFont="1" applyBorder="1" applyAlignment="1">
      <alignment vertical="top" wrapText="1"/>
    </xf>
    <xf numFmtId="0" fontId="10" fillId="0" borderId="84" xfId="0" applyFont="1" applyBorder="1" applyAlignment="1">
      <alignment vertical="top" wrapText="1"/>
    </xf>
    <xf numFmtId="0" fontId="12" fillId="0" borderId="85" xfId="0" applyFont="1" applyFill="1" applyBorder="1" applyAlignment="1">
      <alignment vertical="center"/>
    </xf>
    <xf numFmtId="0" fontId="0" fillId="0" borderId="86" xfId="0" applyFill="1" applyBorder="1" applyAlignment="1">
      <alignment/>
    </xf>
    <xf numFmtId="0" fontId="0" fillId="0" borderId="87" xfId="0" applyFill="1" applyBorder="1" applyAlignment="1">
      <alignment/>
    </xf>
    <xf numFmtId="0" fontId="0" fillId="33" borderId="0" xfId="0" applyFill="1" applyBorder="1" applyAlignment="1" applyProtection="1">
      <alignment horizontal="left"/>
      <protection locked="0"/>
    </xf>
    <xf numFmtId="15" fontId="42" fillId="0" borderId="0" xfId="0" applyNumberFormat="1" applyFont="1" applyFill="1" applyBorder="1" applyAlignment="1">
      <alignment horizontal="center" wrapText="1"/>
    </xf>
    <xf numFmtId="0" fontId="0" fillId="0" borderId="0" xfId="0" applyAlignment="1">
      <alignment wrapText="1"/>
    </xf>
    <xf numFmtId="0" fontId="0" fillId="33" borderId="24" xfId="0" applyFill="1" applyBorder="1" applyAlignment="1">
      <alignment horizontal="left"/>
    </xf>
    <xf numFmtId="0" fontId="0" fillId="33" borderId="24" xfId="0" applyFill="1" applyBorder="1" applyAlignment="1">
      <alignment/>
    </xf>
    <xf numFmtId="15" fontId="46" fillId="0" borderId="68" xfId="0" applyNumberFormat="1" applyFont="1" applyFill="1" applyBorder="1" applyAlignment="1" applyProtection="1">
      <alignment horizontal="center" vertical="center"/>
      <protection locked="0"/>
    </xf>
    <xf numFmtId="0" fontId="0" fillId="0" borderId="69" xfId="0" applyBorder="1" applyAlignment="1">
      <alignment horizontal="center"/>
    </xf>
    <xf numFmtId="0" fontId="0" fillId="0" borderId="70" xfId="0" applyBorder="1" applyAlignment="1">
      <alignment horizontal="center"/>
    </xf>
    <xf numFmtId="0" fontId="6" fillId="0" borderId="75" xfId="44" applyBorder="1" applyAlignment="1" applyProtection="1">
      <alignment wrapText="1"/>
      <protection/>
    </xf>
    <xf numFmtId="0" fontId="6" fillId="34" borderId="88" xfId="44" applyFill="1" applyBorder="1" applyAlignment="1" applyProtection="1">
      <alignment horizontal="center" vertical="center" wrapText="1"/>
      <protection/>
    </xf>
    <xf numFmtId="0" fontId="6" fillId="0" borderId="89" xfId="44" applyBorder="1" applyAlignment="1" applyProtection="1">
      <alignment wrapText="1"/>
      <protection/>
    </xf>
    <xf numFmtId="0" fontId="6" fillId="0" borderId="90" xfId="44" applyBorder="1" applyAlignment="1" applyProtection="1">
      <alignment wrapText="1"/>
      <protection/>
    </xf>
    <xf numFmtId="15" fontId="32" fillId="35" borderId="21" xfId="0" applyNumberFormat="1" applyFont="1" applyFill="1" applyBorder="1" applyAlignment="1">
      <alignment horizontal="center" wrapText="1"/>
    </xf>
    <xf numFmtId="0" fontId="0" fillId="35" borderId="22" xfId="0" applyFont="1" applyFill="1" applyBorder="1" applyAlignment="1">
      <alignment horizontal="center" wrapText="1"/>
    </xf>
    <xf numFmtId="0" fontId="6" fillId="34" borderId="21" xfId="44" applyFill="1" applyBorder="1" applyAlignment="1" applyProtection="1">
      <alignment horizontal="center" vertical="center" wrapText="1"/>
      <protection/>
    </xf>
    <xf numFmtId="0" fontId="6" fillId="34" borderId="88" xfId="44" applyFill="1" applyBorder="1" applyAlignment="1" applyProtection="1">
      <alignment vertical="center" wrapText="1"/>
      <protection/>
    </xf>
    <xf numFmtId="0" fontId="6" fillId="34" borderId="91" xfId="44" applyFill="1" applyBorder="1" applyAlignment="1" applyProtection="1">
      <alignment vertical="center" wrapText="1"/>
      <protection/>
    </xf>
    <xf numFmtId="0" fontId="6" fillId="34" borderId="89" xfId="44" applyFill="1" applyBorder="1" applyAlignment="1" applyProtection="1">
      <alignment vertical="center" wrapText="1"/>
      <protection/>
    </xf>
    <xf numFmtId="0" fontId="18" fillId="35" borderId="0" xfId="0" applyFont="1" applyFill="1" applyBorder="1" applyAlignment="1">
      <alignment vertical="top" wrapText="1"/>
    </xf>
    <xf numFmtId="0" fontId="0" fillId="35" borderId="0" xfId="0" applyFont="1" applyFill="1" applyBorder="1" applyAlignment="1">
      <alignment wrapText="1"/>
    </xf>
    <xf numFmtId="0" fontId="0" fillId="35" borderId="24" xfId="0" applyFont="1" applyFill="1" applyBorder="1" applyAlignment="1">
      <alignment wrapText="1"/>
    </xf>
    <xf numFmtId="0" fontId="0" fillId="35" borderId="0" xfId="0" applyFont="1" applyFill="1" applyAlignment="1">
      <alignmen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Feuil1" xfId="51"/>
    <cellStyle name="Normal_Feuillet E"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ill>
        <patternFill>
          <bgColor indexed="43"/>
        </patternFill>
      </fill>
    </dxf>
    <dxf>
      <font>
        <b/>
        <i val="0"/>
        <color indexed="17"/>
      </font>
    </dxf>
    <dxf>
      <font>
        <b/>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9</xdr:row>
      <xdr:rowOff>9525</xdr:rowOff>
    </xdr:from>
    <xdr:to>
      <xdr:col>2</xdr:col>
      <xdr:colOff>285750</xdr:colOff>
      <xdr:row>9</xdr:row>
      <xdr:rowOff>76200</xdr:rowOff>
    </xdr:to>
    <xdr:sp>
      <xdr:nvSpPr>
        <xdr:cNvPr id="1" name="Line 23"/>
        <xdr:cNvSpPr>
          <a:spLocks/>
        </xdr:cNvSpPr>
      </xdr:nvSpPr>
      <xdr:spPr>
        <a:xfrm>
          <a:off x="5619750" y="2362200"/>
          <a:ext cx="0"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28575</xdr:rowOff>
    </xdr:from>
    <xdr:to>
      <xdr:col>0</xdr:col>
      <xdr:colOff>857250</xdr:colOff>
      <xdr:row>3</xdr:row>
      <xdr:rowOff>19050</xdr:rowOff>
    </xdr:to>
    <xdr:pic>
      <xdr:nvPicPr>
        <xdr:cNvPr id="2" name="Picture 56" descr="SPW"/>
        <xdr:cNvPicPr preferRelativeResize="1">
          <a:picLocks noChangeAspect="1"/>
        </xdr:cNvPicPr>
      </xdr:nvPicPr>
      <xdr:blipFill>
        <a:blip r:embed="rId1"/>
        <a:stretch>
          <a:fillRect/>
        </a:stretch>
      </xdr:blipFill>
      <xdr:spPr>
        <a:xfrm>
          <a:off x="19050" y="28575"/>
          <a:ext cx="838200" cy="523875"/>
        </a:xfrm>
        <a:prstGeom prst="rect">
          <a:avLst/>
        </a:prstGeom>
        <a:noFill/>
        <a:ln w="9525" cmpd="sng">
          <a:noFill/>
        </a:ln>
      </xdr:spPr>
    </xdr:pic>
    <xdr:clientData/>
  </xdr:twoCellAnchor>
  <xdr:twoCellAnchor editAs="oneCell">
    <xdr:from>
      <xdr:col>1</xdr:col>
      <xdr:colOff>2819400</xdr:colOff>
      <xdr:row>6</xdr:row>
      <xdr:rowOff>752475</xdr:rowOff>
    </xdr:from>
    <xdr:to>
      <xdr:col>1</xdr:col>
      <xdr:colOff>3800475</xdr:colOff>
      <xdr:row>7</xdr:row>
      <xdr:rowOff>171450</xdr:rowOff>
    </xdr:to>
    <xdr:pic>
      <xdr:nvPicPr>
        <xdr:cNvPr id="3" name="CommandButton1"/>
        <xdr:cNvPicPr preferRelativeResize="1">
          <a:picLocks noChangeAspect="1"/>
        </xdr:cNvPicPr>
      </xdr:nvPicPr>
      <xdr:blipFill>
        <a:blip r:embed="rId2"/>
        <a:stretch>
          <a:fillRect/>
        </a:stretch>
      </xdr:blipFill>
      <xdr:spPr>
        <a:xfrm>
          <a:off x="3914775" y="1676400"/>
          <a:ext cx="981075" cy="409575"/>
        </a:xfrm>
        <a:prstGeom prst="rect">
          <a:avLst/>
        </a:prstGeom>
        <a:solidFill>
          <a:srgbClr val="FFFFFF"/>
        </a:solidFill>
        <a:ln w="1" cmpd="sng">
          <a:noFill/>
        </a:ln>
      </xdr:spPr>
    </xdr:pic>
    <xdr:clientData/>
  </xdr:twoCellAnchor>
  <xdr:twoCellAnchor editAs="oneCell">
    <xdr:from>
      <xdr:col>1</xdr:col>
      <xdr:colOff>3876675</xdr:colOff>
      <xdr:row>6</xdr:row>
      <xdr:rowOff>752475</xdr:rowOff>
    </xdr:from>
    <xdr:to>
      <xdr:col>2</xdr:col>
      <xdr:colOff>838200</xdr:colOff>
      <xdr:row>7</xdr:row>
      <xdr:rowOff>152400</xdr:rowOff>
    </xdr:to>
    <xdr:pic>
      <xdr:nvPicPr>
        <xdr:cNvPr id="4" name="CommandButton1"/>
        <xdr:cNvPicPr preferRelativeResize="1">
          <a:picLocks noChangeAspect="1"/>
        </xdr:cNvPicPr>
      </xdr:nvPicPr>
      <xdr:blipFill>
        <a:blip r:embed="rId3"/>
        <a:stretch>
          <a:fillRect/>
        </a:stretch>
      </xdr:blipFill>
      <xdr:spPr>
        <a:xfrm>
          <a:off x="4972050" y="1676400"/>
          <a:ext cx="1200150" cy="390525"/>
        </a:xfrm>
        <a:prstGeom prst="rect">
          <a:avLst/>
        </a:prstGeom>
        <a:solidFill>
          <a:srgbClr val="FFFFFF"/>
        </a:solidFill>
        <a:ln w="1" cmpd="sng">
          <a:noFill/>
        </a:ln>
      </xdr:spPr>
    </xdr:pic>
    <xdr:clientData/>
  </xdr:twoCellAnchor>
  <xdr:twoCellAnchor editAs="oneCell">
    <xdr:from>
      <xdr:col>1</xdr:col>
      <xdr:colOff>3733800</xdr:colOff>
      <xdr:row>17</xdr:row>
      <xdr:rowOff>28575</xdr:rowOff>
    </xdr:from>
    <xdr:to>
      <xdr:col>2</xdr:col>
      <xdr:colOff>609600</xdr:colOff>
      <xdr:row>18</xdr:row>
      <xdr:rowOff>57150</xdr:rowOff>
    </xdr:to>
    <xdr:pic>
      <xdr:nvPicPr>
        <xdr:cNvPr id="5" name="CommandButton1"/>
        <xdr:cNvPicPr preferRelativeResize="1">
          <a:picLocks noChangeAspect="1"/>
        </xdr:cNvPicPr>
      </xdr:nvPicPr>
      <xdr:blipFill>
        <a:blip r:embed="rId4"/>
        <a:stretch>
          <a:fillRect/>
        </a:stretch>
      </xdr:blipFill>
      <xdr:spPr>
        <a:xfrm>
          <a:off x="4829175" y="4191000"/>
          <a:ext cx="1114425" cy="228600"/>
        </a:xfrm>
        <a:prstGeom prst="rect">
          <a:avLst/>
        </a:prstGeom>
        <a:noFill/>
        <a:ln w="9525" cmpd="sng">
          <a:noFill/>
        </a:ln>
      </xdr:spPr>
    </xdr:pic>
    <xdr:clientData/>
  </xdr:twoCellAnchor>
  <xdr:twoCellAnchor editAs="oneCell">
    <xdr:from>
      <xdr:col>1</xdr:col>
      <xdr:colOff>3733800</xdr:colOff>
      <xdr:row>18</xdr:row>
      <xdr:rowOff>47625</xdr:rowOff>
    </xdr:from>
    <xdr:to>
      <xdr:col>2</xdr:col>
      <xdr:colOff>609600</xdr:colOff>
      <xdr:row>19</xdr:row>
      <xdr:rowOff>57150</xdr:rowOff>
    </xdr:to>
    <xdr:pic>
      <xdr:nvPicPr>
        <xdr:cNvPr id="6" name="CommandButton1"/>
        <xdr:cNvPicPr preferRelativeResize="1">
          <a:picLocks noChangeAspect="1"/>
        </xdr:cNvPicPr>
      </xdr:nvPicPr>
      <xdr:blipFill>
        <a:blip r:embed="rId5"/>
        <a:stretch>
          <a:fillRect/>
        </a:stretch>
      </xdr:blipFill>
      <xdr:spPr>
        <a:xfrm>
          <a:off x="4829175" y="4410075"/>
          <a:ext cx="111442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0</xdr:col>
      <xdr:colOff>971550</xdr:colOff>
      <xdr:row>3</xdr:row>
      <xdr:rowOff>38100</xdr:rowOff>
    </xdr:to>
    <xdr:pic>
      <xdr:nvPicPr>
        <xdr:cNvPr id="1" name="Picture 34" descr="SPW"/>
        <xdr:cNvPicPr preferRelativeResize="1">
          <a:picLocks noChangeAspect="1"/>
        </xdr:cNvPicPr>
      </xdr:nvPicPr>
      <xdr:blipFill>
        <a:blip r:embed="rId1"/>
        <a:stretch>
          <a:fillRect/>
        </a:stretch>
      </xdr:blipFill>
      <xdr:spPr>
        <a:xfrm>
          <a:off x="38100" y="19050"/>
          <a:ext cx="933450" cy="581025"/>
        </a:xfrm>
        <a:prstGeom prst="rect">
          <a:avLst/>
        </a:prstGeom>
        <a:noFill/>
        <a:ln w="9525" cmpd="sng">
          <a:noFill/>
        </a:ln>
      </xdr:spPr>
    </xdr:pic>
    <xdr:clientData/>
  </xdr:twoCellAnchor>
  <xdr:twoCellAnchor editAs="oneCell">
    <xdr:from>
      <xdr:col>8</xdr:col>
      <xdr:colOff>28575</xdr:colOff>
      <xdr:row>51</xdr:row>
      <xdr:rowOff>104775</xdr:rowOff>
    </xdr:from>
    <xdr:to>
      <xdr:col>9</xdr:col>
      <xdr:colOff>9525</xdr:colOff>
      <xdr:row>54</xdr:row>
      <xdr:rowOff>57150</xdr:rowOff>
    </xdr:to>
    <xdr:pic>
      <xdr:nvPicPr>
        <xdr:cNvPr id="2" name="CommandButton1"/>
        <xdr:cNvPicPr preferRelativeResize="1">
          <a:picLocks noChangeAspect="1"/>
        </xdr:cNvPicPr>
      </xdr:nvPicPr>
      <xdr:blipFill>
        <a:blip r:embed="rId2"/>
        <a:stretch>
          <a:fillRect/>
        </a:stretch>
      </xdr:blipFill>
      <xdr:spPr>
        <a:xfrm>
          <a:off x="6515100" y="8839200"/>
          <a:ext cx="819150" cy="5429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1533525</xdr:colOff>
      <xdr:row>2</xdr:row>
      <xdr:rowOff>76200</xdr:rowOff>
    </xdr:from>
    <xdr:to>
      <xdr:col>1</xdr:col>
      <xdr:colOff>676275</xdr:colOff>
      <xdr:row>4</xdr:row>
      <xdr:rowOff>266700</xdr:rowOff>
    </xdr:to>
    <xdr:sp>
      <xdr:nvSpPr>
        <xdr:cNvPr id="1" name="AutoShape 67"/>
        <xdr:cNvSpPr>
          <a:spLocks/>
        </xdr:cNvSpPr>
      </xdr:nvSpPr>
      <xdr:spPr>
        <a:xfrm>
          <a:off x="1533525" y="476250"/>
          <a:ext cx="2533650" cy="542925"/>
        </a:xfrm>
        <a:prstGeom prst="foldedCorner">
          <a:avLst>
            <a:gd name="adj" fmla="val 38472"/>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 remplissant ce tableau, l'information apparaîtra automatiquement dans le feuillet F lorsque vous sélectionnerez le déchet via les listes déroulantes.</a:t>
          </a:r>
        </a:p>
      </xdr:txBody>
    </xdr:sp>
    <xdr:clientData fPrintsWithSheet="0"/>
  </xdr:twoCellAnchor>
  <xdr:twoCellAnchor>
    <xdr:from>
      <xdr:col>0</xdr:col>
      <xdr:colOff>38100</xdr:colOff>
      <xdr:row>0</xdr:row>
      <xdr:rowOff>38100</xdr:rowOff>
    </xdr:from>
    <xdr:to>
      <xdr:col>0</xdr:col>
      <xdr:colOff>1123950</xdr:colOff>
      <xdr:row>3</xdr:row>
      <xdr:rowOff>142875</xdr:rowOff>
    </xdr:to>
    <xdr:pic>
      <xdr:nvPicPr>
        <xdr:cNvPr id="2" name="Picture 147" descr="SPW"/>
        <xdr:cNvPicPr preferRelativeResize="1">
          <a:picLocks noChangeAspect="1"/>
        </xdr:cNvPicPr>
      </xdr:nvPicPr>
      <xdr:blipFill>
        <a:blip r:embed="rId1"/>
        <a:stretch>
          <a:fillRect/>
        </a:stretch>
      </xdr:blipFill>
      <xdr:spPr>
        <a:xfrm>
          <a:off x="38100" y="38100"/>
          <a:ext cx="10858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800100</xdr:colOff>
      <xdr:row>2</xdr:row>
      <xdr:rowOff>28575</xdr:rowOff>
    </xdr:from>
    <xdr:to>
      <xdr:col>3</xdr:col>
      <xdr:colOff>200025</xdr:colOff>
      <xdr:row>4</xdr:row>
      <xdr:rowOff>57150</xdr:rowOff>
    </xdr:to>
    <xdr:sp>
      <xdr:nvSpPr>
        <xdr:cNvPr id="1" name="AutoShape 2"/>
        <xdr:cNvSpPr>
          <a:spLocks/>
        </xdr:cNvSpPr>
      </xdr:nvSpPr>
      <xdr:spPr>
        <a:xfrm>
          <a:off x="1209675" y="409575"/>
          <a:ext cx="3133725" cy="409575"/>
        </a:xfrm>
        <a:prstGeom prst="foldedCorner">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Pour les déclarations suivantes, il vous suffira de copier-coller votre liste et d'effectuer les  mises à jour éventuelles.</a:t>
          </a:r>
        </a:p>
      </xdr:txBody>
    </xdr:sp>
    <xdr:clientData fPrintsWithSheet="0"/>
  </xdr:twoCellAnchor>
  <xdr:twoCellAnchor>
    <xdr:from>
      <xdr:col>0</xdr:col>
      <xdr:colOff>38100</xdr:colOff>
      <xdr:row>0</xdr:row>
      <xdr:rowOff>28575</xdr:rowOff>
    </xdr:from>
    <xdr:to>
      <xdr:col>1</xdr:col>
      <xdr:colOff>752475</xdr:colOff>
      <xdr:row>3</xdr:row>
      <xdr:rowOff>142875</xdr:rowOff>
    </xdr:to>
    <xdr:pic>
      <xdr:nvPicPr>
        <xdr:cNvPr id="2" name="Picture 14" descr="SPW"/>
        <xdr:cNvPicPr preferRelativeResize="1">
          <a:picLocks noChangeAspect="1"/>
        </xdr:cNvPicPr>
      </xdr:nvPicPr>
      <xdr:blipFill>
        <a:blip r:embed="rId1"/>
        <a:stretch>
          <a:fillRect/>
        </a:stretch>
      </xdr:blipFill>
      <xdr:spPr>
        <a:xfrm>
          <a:off x="38100" y="28575"/>
          <a:ext cx="11239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1266825</xdr:colOff>
      <xdr:row>2</xdr:row>
      <xdr:rowOff>0</xdr:rowOff>
    </xdr:from>
    <xdr:to>
      <xdr:col>2</xdr:col>
      <xdr:colOff>1323975</xdr:colOff>
      <xdr:row>4</xdr:row>
      <xdr:rowOff>66675</xdr:rowOff>
    </xdr:to>
    <xdr:sp>
      <xdr:nvSpPr>
        <xdr:cNvPr id="1" name="AutoShape 5"/>
        <xdr:cNvSpPr>
          <a:spLocks/>
        </xdr:cNvSpPr>
      </xdr:nvSpPr>
      <xdr:spPr>
        <a:xfrm>
          <a:off x="1266825" y="390525"/>
          <a:ext cx="3514725" cy="447675"/>
        </a:xfrm>
        <a:prstGeom prst="foldedCorner">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Pour les déclarations suivantes, il vous suffira de copier-coller votre liste et d'effectuer les  mises à jour éventuelles.</a:t>
          </a:r>
        </a:p>
      </xdr:txBody>
    </xdr:sp>
    <xdr:clientData fPrintsWithSheet="0"/>
  </xdr:twoCellAnchor>
  <xdr:twoCellAnchor>
    <xdr:from>
      <xdr:col>0</xdr:col>
      <xdr:colOff>38100</xdr:colOff>
      <xdr:row>0</xdr:row>
      <xdr:rowOff>28575</xdr:rowOff>
    </xdr:from>
    <xdr:to>
      <xdr:col>0</xdr:col>
      <xdr:colOff>1200150</xdr:colOff>
      <xdr:row>3</xdr:row>
      <xdr:rowOff>152400</xdr:rowOff>
    </xdr:to>
    <xdr:pic>
      <xdr:nvPicPr>
        <xdr:cNvPr id="2" name="Picture 28" descr="SPW"/>
        <xdr:cNvPicPr preferRelativeResize="1">
          <a:picLocks noChangeAspect="1"/>
        </xdr:cNvPicPr>
      </xdr:nvPicPr>
      <xdr:blipFill>
        <a:blip r:embed="rId1"/>
        <a:stretch>
          <a:fillRect/>
        </a:stretch>
      </xdr:blipFill>
      <xdr:spPr>
        <a:xfrm>
          <a:off x="38100" y="28575"/>
          <a:ext cx="1162050"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1276350</xdr:colOff>
      <xdr:row>2</xdr:row>
      <xdr:rowOff>28575</xdr:rowOff>
    </xdr:from>
    <xdr:to>
      <xdr:col>2</xdr:col>
      <xdr:colOff>866775</xdr:colOff>
      <xdr:row>4</xdr:row>
      <xdr:rowOff>38100</xdr:rowOff>
    </xdr:to>
    <xdr:sp>
      <xdr:nvSpPr>
        <xdr:cNvPr id="1" name="AutoShape 11"/>
        <xdr:cNvSpPr>
          <a:spLocks/>
        </xdr:cNvSpPr>
      </xdr:nvSpPr>
      <xdr:spPr>
        <a:xfrm>
          <a:off x="1276350" y="476250"/>
          <a:ext cx="2943225" cy="409575"/>
        </a:xfrm>
        <a:prstGeom prst="foldedCorner">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Pour les déclarations suivantes, il vous suffira de copier-coller votre liste et d'effectuer les  mises à jour éventuelles.</a:t>
          </a:r>
        </a:p>
      </xdr:txBody>
    </xdr:sp>
    <xdr:clientData fPrintsWithSheet="0"/>
  </xdr:twoCellAnchor>
  <xdr:twoCellAnchor>
    <xdr:from>
      <xdr:col>0</xdr:col>
      <xdr:colOff>47625</xdr:colOff>
      <xdr:row>0</xdr:row>
      <xdr:rowOff>47625</xdr:rowOff>
    </xdr:from>
    <xdr:to>
      <xdr:col>0</xdr:col>
      <xdr:colOff>1219200</xdr:colOff>
      <xdr:row>3</xdr:row>
      <xdr:rowOff>114300</xdr:rowOff>
    </xdr:to>
    <xdr:pic>
      <xdr:nvPicPr>
        <xdr:cNvPr id="2" name="Picture 34" descr="SPW"/>
        <xdr:cNvPicPr preferRelativeResize="1">
          <a:picLocks noChangeAspect="1"/>
        </xdr:cNvPicPr>
      </xdr:nvPicPr>
      <xdr:blipFill>
        <a:blip r:embed="rId1"/>
        <a:stretch>
          <a:fillRect/>
        </a:stretch>
      </xdr:blipFill>
      <xdr:spPr>
        <a:xfrm>
          <a:off x="47625" y="47625"/>
          <a:ext cx="117157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xdr:row>
      <xdr:rowOff>76200</xdr:rowOff>
    </xdr:from>
    <xdr:to>
      <xdr:col>5</xdr:col>
      <xdr:colOff>828675</xdr:colOff>
      <xdr:row>3</xdr:row>
      <xdr:rowOff>247650</xdr:rowOff>
    </xdr:to>
    <xdr:sp>
      <xdr:nvSpPr>
        <xdr:cNvPr id="1" name="AutoShape 35"/>
        <xdr:cNvSpPr>
          <a:spLocks/>
        </xdr:cNvSpPr>
      </xdr:nvSpPr>
      <xdr:spPr>
        <a:xfrm>
          <a:off x="6791325" y="762000"/>
          <a:ext cx="342900" cy="17145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3</xdr:row>
      <xdr:rowOff>66675</xdr:rowOff>
    </xdr:from>
    <xdr:to>
      <xdr:col>7</xdr:col>
      <xdr:colOff>847725</xdr:colOff>
      <xdr:row>3</xdr:row>
      <xdr:rowOff>238125</xdr:rowOff>
    </xdr:to>
    <xdr:sp>
      <xdr:nvSpPr>
        <xdr:cNvPr id="2" name="AutoShape 36"/>
        <xdr:cNvSpPr>
          <a:spLocks/>
        </xdr:cNvSpPr>
      </xdr:nvSpPr>
      <xdr:spPr>
        <a:xfrm>
          <a:off x="8286750" y="752475"/>
          <a:ext cx="342900" cy="17145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1619250</xdr:colOff>
      <xdr:row>3</xdr:row>
      <xdr:rowOff>38100</xdr:rowOff>
    </xdr:from>
    <xdr:to>
      <xdr:col>9</xdr:col>
      <xdr:colOff>1933575</xdr:colOff>
      <xdr:row>3</xdr:row>
      <xdr:rowOff>219075</xdr:rowOff>
    </xdr:to>
    <xdr:sp>
      <xdr:nvSpPr>
        <xdr:cNvPr id="3" name="AutoShape 37"/>
        <xdr:cNvSpPr>
          <a:spLocks/>
        </xdr:cNvSpPr>
      </xdr:nvSpPr>
      <xdr:spPr>
        <a:xfrm>
          <a:off x="11630025" y="723900"/>
          <a:ext cx="314325" cy="18097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2076450</xdr:colOff>
      <xdr:row>3</xdr:row>
      <xdr:rowOff>57150</xdr:rowOff>
    </xdr:from>
    <xdr:to>
      <xdr:col>11</xdr:col>
      <xdr:colOff>2419350</xdr:colOff>
      <xdr:row>3</xdr:row>
      <xdr:rowOff>228600</xdr:rowOff>
    </xdr:to>
    <xdr:sp>
      <xdr:nvSpPr>
        <xdr:cNvPr id="4" name="AutoShape 37"/>
        <xdr:cNvSpPr>
          <a:spLocks/>
        </xdr:cNvSpPr>
      </xdr:nvSpPr>
      <xdr:spPr>
        <a:xfrm>
          <a:off x="15192375" y="742950"/>
          <a:ext cx="342900" cy="17145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28575</xdr:rowOff>
    </xdr:from>
    <xdr:to>
      <xdr:col>1</xdr:col>
      <xdr:colOff>295275</xdr:colOff>
      <xdr:row>2</xdr:row>
      <xdr:rowOff>200025</xdr:rowOff>
    </xdr:to>
    <xdr:pic>
      <xdr:nvPicPr>
        <xdr:cNvPr id="5" name="Picture 109" descr="SPW"/>
        <xdr:cNvPicPr preferRelativeResize="1">
          <a:picLocks noChangeAspect="1"/>
        </xdr:cNvPicPr>
      </xdr:nvPicPr>
      <xdr:blipFill>
        <a:blip r:embed="rId1"/>
        <a:stretch>
          <a:fillRect/>
        </a:stretch>
      </xdr:blipFill>
      <xdr:spPr>
        <a:xfrm>
          <a:off x="38100" y="28575"/>
          <a:ext cx="1019175"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847725</xdr:colOff>
      <xdr:row>3</xdr:row>
      <xdr:rowOff>19050</xdr:rowOff>
    </xdr:to>
    <xdr:sp>
      <xdr:nvSpPr>
        <xdr:cNvPr id="1" name="Text Box 297"/>
        <xdr:cNvSpPr txBox="1">
          <a:spLocks noChangeArrowheads="1"/>
        </xdr:cNvSpPr>
      </xdr:nvSpPr>
      <xdr:spPr>
        <a:xfrm>
          <a:off x="0" y="0"/>
          <a:ext cx="6238875" cy="6191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Ce tableau peut vous servir à synthétiser les quantités totales de déchets collectées par type de déchets, sur l'année écoulée.
</a:t>
          </a:r>
          <a:r>
            <a:rPr lang="en-US" cap="none" sz="1000" b="0" i="0" u="none" baseline="0">
              <a:solidFill>
                <a:srgbClr val="FF0000"/>
              </a:solidFill>
              <a:latin typeface="Arial"/>
              <a:ea typeface="Arial"/>
              <a:cs typeface="Arial"/>
            </a:rPr>
            <a:t>Pour actualiser les données, cliquez sur le bouton "Mettre à jour le tableau".</a:t>
          </a:r>
        </a:p>
      </xdr:txBody>
    </xdr:sp>
    <xdr:clientData fPrintsWithSheet="0"/>
  </xdr:twoCellAnchor>
  <xdr:twoCellAnchor editAs="oneCell">
    <xdr:from>
      <xdr:col>0</xdr:col>
      <xdr:colOff>66675</xdr:colOff>
      <xdr:row>3</xdr:row>
      <xdr:rowOff>95250</xdr:rowOff>
    </xdr:from>
    <xdr:to>
      <xdr:col>0</xdr:col>
      <xdr:colOff>1400175</xdr:colOff>
      <xdr:row>5</xdr:row>
      <xdr:rowOff>85725</xdr:rowOff>
    </xdr:to>
    <xdr:pic>
      <xdr:nvPicPr>
        <xdr:cNvPr id="2" name="CommandButton1"/>
        <xdr:cNvPicPr preferRelativeResize="1">
          <a:picLocks noChangeAspect="1"/>
        </xdr:cNvPicPr>
      </xdr:nvPicPr>
      <xdr:blipFill>
        <a:blip r:embed="rId1"/>
        <a:stretch>
          <a:fillRect/>
        </a:stretch>
      </xdr:blipFill>
      <xdr:spPr>
        <a:xfrm>
          <a:off x="66675" y="695325"/>
          <a:ext cx="1333500" cy="352425"/>
        </a:xfrm>
        <a:prstGeom prst="rect">
          <a:avLst/>
        </a:prstGeom>
        <a:noFill/>
        <a:ln w="9525" cmpd="sng">
          <a:noFill/>
        </a:ln>
      </xdr:spPr>
    </xdr:pic>
    <xdr:clientData fPrintsWithSheet="0"/>
  </xdr:twoCellAnchor>
  <xdr:twoCellAnchor editAs="oneCell">
    <xdr:from>
      <xdr:col>4</xdr:col>
      <xdr:colOff>666750</xdr:colOff>
      <xdr:row>0</xdr:row>
      <xdr:rowOff>0</xdr:rowOff>
    </xdr:from>
    <xdr:to>
      <xdr:col>5</xdr:col>
      <xdr:colOff>476250</xdr:colOff>
      <xdr:row>2</xdr:row>
      <xdr:rowOff>9525</xdr:rowOff>
    </xdr:to>
    <xdr:pic>
      <xdr:nvPicPr>
        <xdr:cNvPr id="3" name="go_to_index_bt"/>
        <xdr:cNvPicPr preferRelativeResize="1">
          <a:picLocks noChangeAspect="1"/>
        </xdr:cNvPicPr>
      </xdr:nvPicPr>
      <xdr:blipFill>
        <a:blip r:embed="rId2"/>
        <a:stretch>
          <a:fillRect/>
        </a:stretch>
      </xdr:blipFill>
      <xdr:spPr>
        <a:xfrm>
          <a:off x="7143750" y="0"/>
          <a:ext cx="914400" cy="390525"/>
        </a:xfrm>
        <a:prstGeom prst="rect">
          <a:avLst/>
        </a:prstGeom>
        <a:noFill/>
        <a:ln w="9525" cmpd="sng">
          <a:noFill/>
        </a:ln>
      </xdr:spPr>
    </xdr:pic>
    <xdr:clientData fPrintsWithSheet="0"/>
  </xdr:twoCellAnchor>
  <xdr:twoCellAnchor editAs="oneCell">
    <xdr:from>
      <xdr:col>4</xdr:col>
      <xdr:colOff>657225</xdr:colOff>
      <xdr:row>2</xdr:row>
      <xdr:rowOff>47625</xdr:rowOff>
    </xdr:from>
    <xdr:to>
      <xdr:col>5</xdr:col>
      <xdr:colOff>466725</xdr:colOff>
      <xdr:row>4</xdr:row>
      <xdr:rowOff>47625</xdr:rowOff>
    </xdr:to>
    <xdr:pic>
      <xdr:nvPicPr>
        <xdr:cNvPr id="4" name="Certif_bt"/>
        <xdr:cNvPicPr preferRelativeResize="1">
          <a:picLocks noChangeAspect="1"/>
        </xdr:cNvPicPr>
      </xdr:nvPicPr>
      <xdr:blipFill>
        <a:blip r:embed="rId3"/>
        <a:stretch>
          <a:fillRect/>
        </a:stretch>
      </xdr:blipFill>
      <xdr:spPr>
        <a:xfrm>
          <a:off x="7134225" y="428625"/>
          <a:ext cx="914400" cy="4000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ERCIER\Local%20Settings\Temporary%20Internet%20Files\Content.IE5\MH0F2XI5\DeclaDD-NomEtablissement-annee-version_finale_3_2_F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ERCIER\Local%20Settings\Temporary%20Internet%20Files\Content.IE5\MH0F2XI5\DeclaDD_centre_regroupement_pretraitement_elimination_valorisation_annee_trimestre_v1_0_FR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Instructions"/>
      <sheetName val="Feuillet A"/>
      <sheetName val="Feuillet B"/>
      <sheetName val="Feuillet C"/>
      <sheetName val="Feuillet D"/>
      <sheetName val="Feuillet E"/>
      <sheetName val="Feuillet F"/>
      <sheetName val="Feuillet G"/>
      <sheetName val="Feuillet H"/>
      <sheetName val="Synthèse"/>
      <sheetName val="Traitements"/>
      <sheetName val="CWD"/>
    </sheetNames>
    <sheetDataSet>
      <sheetData sheetId="0">
        <row r="3">
          <cell r="C3" t="str">
            <v>Direction Générale Opérationnelle de l'Agriculture, des Ressources Naturelles et de l'Environnement </v>
          </cell>
        </row>
        <row r="4">
          <cell r="C4" t="str">
            <v>Département du Sol et des Déchets / Office Wallon des Déchets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Instructions"/>
      <sheetName val="Feuillet A"/>
      <sheetName val="Feuillet B"/>
      <sheetName val="Feuillet C"/>
      <sheetName val="Feuillet D"/>
      <sheetName val="Feuillet E"/>
      <sheetName val="Feuillet F"/>
      <sheetName val="Feuillet G"/>
      <sheetName val="Feuillet H"/>
      <sheetName val="Synthèse entrées"/>
      <sheetName val="Synthèse sorties"/>
      <sheetName val="Traitements"/>
      <sheetName val="CWD"/>
    </sheetNames>
    <sheetDataSet>
      <sheetData sheetId="2">
        <row r="1">
          <cell r="B1" t="str">
            <v>FORMULAIRE DE DÉCLARATION TRIMESTRIELLE DE REGROUPEMENT, PRETRAITEMENT, ELIMINATION OU VALORISATION DE DÉCHETS DANGEREUX</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M568" sheet="Feuillet F"/>
  </cacheSource>
  <cacheFields count="13">
    <cacheField name="Date de collecte">
      <sharedItems containsDate="1" containsBlank="1" containsMixedTypes="1" count="10">
        <d v="2009-09-30T00:00:00.000"/>
        <d v="2008-09-22T00:00:00.000"/>
        <d v="2008-09-09T00:00:00.000"/>
        <d v="2008-09-30T00:00:00.000"/>
        <d v="2008-10-20T00:00:00.000"/>
        <d v="2008-11-24T00:00:00.000"/>
        <d v="2008-12-08T00:00:00.000"/>
        <s v="……………"/>
        <s v="Pour ajouter une ligne au tableau, sélectionnez une ligne vierge ci-dessus et recopier vers le bas."/>
        <m/>
      </sharedItems>
    </cacheField>
    <cacheField name="Producteur">
      <sharedItems containsBlank="1" containsMixedTypes="0" count="7">
        <s v="Cogetrina"/>
        <s v="axima"/>
        <s v="cockerill"/>
        <s v="step"/>
        <s v="carsid"/>
        <s v="……………………………"/>
        <m/>
      </sharedItems>
    </cacheField>
    <cacheField name="D?nomination du d?chet">
      <sharedItems containsBlank="1" containsMixedTypes="0" count="17">
        <s v="Matériaux composites"/>
        <s v="métaux en mélange"/>
        <s v="…………………………………………….."/>
        <m/>
        <s v="Chiffons souillés"/>
        <s v="sdgsgsdg"/>
        <s v="test"/>
        <s v="Absorbants souillés"/>
        <s v="Votre dénomination usuelle du déchet"/>
        <s v="déchet 1"/>
        <s v="    ……………………………………………………"/>
        <s v=" "/>
        <s v="Déchet 2"/>
        <s v="déchet 3"/>
        <s v="Acide xxx"/>
        <s v="sds"/>
        <s v="    ………….."/>
      </sharedItems>
    </cacheField>
    <cacheField name="Code d?chet">
      <sharedItems containsBlank="1" containsMixedTypes="1" containsNumber="1" containsInteger="1" count="5">
        <s v="04 02 09 "/>
        <s v="01 03 07 "/>
        <e v="#N/A"/>
        <m/>
        <n v="0"/>
      </sharedItems>
    </cacheField>
    <cacheField name="Caract?ristique">
      <sharedItems containsBlank="1" containsMixedTypes="0" count="4">
        <s v="Dangereux"/>
        <s v="Non dangereux"/>
        <e v="#N/A"/>
        <m/>
      </sharedItems>
    </cacheField>
    <cacheField name="Quantit?e collect?e">
      <sharedItems containsBlank="1" containsMixedTypes="1" containsNumber="1" containsInteger="1" count="12">
        <n v="2820"/>
        <n v="4240"/>
        <n v="3320"/>
        <n v="1340"/>
        <n v="4640"/>
        <n v="3580"/>
        <n v="11190"/>
        <n v="3680"/>
        <n v="3960"/>
        <n v="4000"/>
        <s v="……………."/>
        <m/>
      </sharedItems>
    </cacheField>
    <cacheField name="(unit?)">
      <sharedItems containsBlank="1" containsMixedTypes="0" count="2">
        <s v="kg"/>
        <m/>
      </sharedItems>
    </cacheField>
    <cacheField name="Transporteur">
      <sharedItems containsBlank="1" containsMixedTypes="0" count="6">
        <s v="France"/>
        <s v="Espagne"/>
        <s v="Allemagne"/>
        <s v="Cogetrina"/>
        <s v="………………"/>
        <m/>
      </sharedItems>
    </cacheField>
    <cacheField name="Formulaire de transport">
      <sharedItems containsBlank="1" containsMixedTypes="0" count="2">
        <s v="………………."/>
        <m/>
      </sharedItems>
    </cacheField>
    <cacheField name="Centre de regroupement, pr?traitement, ?limination, valorisation">
      <sharedItems containsBlank="1" containsMixedTypes="0" count="8">
        <s v="b"/>
        <s v="a"/>
        <s v="Cogetrina"/>
        <s v="c "/>
        <s v="d"/>
        <s v="e"/>
        <s v="……………………………………………"/>
        <m/>
      </sharedItems>
    </cacheField>
    <cacheField name="R?gion / Pays de Destination">
      <sharedItems containsBlank="1" containsMixedTypes="0" count="8">
        <s v="Flandre"/>
        <s v="Bruxelles"/>
        <s v="Wallonie"/>
        <s v="Belgique"/>
        <s v="Allemagne"/>
        <s v="France"/>
        <e v="#N/A"/>
        <m/>
      </sharedItems>
    </cacheField>
    <cacheField name="Traitement final ">
      <sharedItems containsBlank="1" containsMixedTypes="0" count="8">
        <s v="Immersion ou enfouissement en sous-sol marin"/>
        <s v="Mis en décharge (CET)"/>
        <s v="Recyclage inorganique"/>
        <s v="Valorisation énergétique"/>
        <s v="Traitement biologique avant élimination"/>
        <s v="Recyclage métallique"/>
        <s v="………………………………………………."/>
        <m/>
      </sharedItems>
    </cacheField>
    <cacheField name="Code traitement">
      <sharedItems containsBlank="1" containsMixedTypes="0" count="14">
        <s v="D7"/>
        <s v="D5"/>
        <s v="R5"/>
        <s v="R1"/>
        <s v="D8"/>
        <s v="R4"/>
        <e v="#N/A"/>
        <m/>
        <s v="R3.a"/>
        <s v="R3"/>
        <s v="D10"/>
        <s v="D2"/>
        <s v="_indéterminé"/>
        <s v="D4"/>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1" cacheId="9" applyNumberFormats="0" applyBorderFormats="0" applyFontFormats="0" applyPatternFormats="0" applyAlignmentFormats="0" applyWidthHeightFormats="0" dataCaption="Donn?es" showMissing="1" preserveFormatting="1" itemPrintTitles="1" compactData="0" updatedVersion="2" indent="0" showMemberPropertyTips="1">
  <location ref="A8:F27" firstHeaderRow="1" firstDataRow="2" firstDataCol="4"/>
  <pivotFields count="13">
    <pivotField compact="0" outline="0" subtotalTop="0" showAll="0"/>
    <pivotField compact="0" outline="0" subtotalTop="0" showAll="0"/>
    <pivotField axis="axisRow" compact="0" outline="0" subtotalTop="0" showAll="0" sortType="ascending" defaultSubtotal="0">
      <items count="17">
        <item m="1" x="11"/>
        <item h="1" m="1" x="16"/>
        <item h="1" m="1" x="10"/>
        <item x="2"/>
        <item m="1" x="7"/>
        <item m="1" x="14"/>
        <item m="1" x="4"/>
        <item m="1" x="9"/>
        <item m="1" x="12"/>
        <item m="1" x="13"/>
        <item x="0"/>
        <item x="1"/>
        <item m="1" x="5"/>
        <item m="1" x="15"/>
        <item m="1" x="6"/>
        <item h="1" m="1" x="8"/>
        <item h="1" x="3"/>
      </items>
    </pivotField>
    <pivotField axis="axisRow" compact="0" outline="0" subtotalTop="0" showAll="0" defaultSubtotal="0">
      <items count="5">
        <item x="2"/>
        <item m="1" x="4"/>
        <item x="3"/>
        <item x="0"/>
        <item x="1"/>
      </items>
    </pivotField>
    <pivotField compact="0" outline="0" subtotalTop="0" showAll="0"/>
    <pivotField dataField="1" compact="0" outline="0" subtotalTop="0" showAll="0"/>
    <pivotField axis="axisCol" compact="0" outline="0" subtotalTop="0" showAll="0">
      <items count="3">
        <item x="0"/>
        <item x="1"/>
        <item t="default"/>
      </items>
    </pivotField>
    <pivotField compact="0" outline="0" subtotalTop="0" showAll="0"/>
    <pivotField compact="0" outline="0" subtotalTop="0" showAll="0"/>
    <pivotField axis="axisRow" compact="0" outline="0" subtotalTop="0" showAll="0">
      <items count="9">
        <item x="6"/>
        <item x="1"/>
        <item x="0"/>
        <item x="3"/>
        <item x="2"/>
        <item x="4"/>
        <item x="5"/>
        <item x="7"/>
        <item t="default"/>
      </items>
    </pivotField>
    <pivotField compact="0" outline="0" subtotalTop="0" showAll="0"/>
    <pivotField compact="0" outline="0" subtotalTop="0" showAll="0"/>
    <pivotField axis="axisRow" compact="0" outline="0" subtotalTop="0" showAll="0" defaultSubtotal="0">
      <items count="14">
        <item m="1" x="12"/>
        <item x="7"/>
        <item m="1" x="11"/>
        <item x="1"/>
        <item m="1" x="10"/>
        <item m="1" x="9"/>
        <item m="1" x="13"/>
        <item m="1" x="8"/>
        <item x="2"/>
        <item x="6"/>
        <item x="0"/>
        <item x="3"/>
        <item x="4"/>
        <item x="5"/>
      </items>
    </pivotField>
  </pivotFields>
  <rowFields count="4">
    <field x="2"/>
    <field x="3"/>
    <field x="9"/>
    <field x="12"/>
  </rowFields>
  <rowItems count="18">
    <i>
      <x v="3"/>
      <x/>
      <x/>
      <x v="9"/>
    </i>
    <i t="default" r="2">
      <x/>
    </i>
    <i>
      <x v="10"/>
      <x v="3"/>
      <x v="1"/>
      <x v="3"/>
    </i>
    <i t="default" r="2">
      <x v="1"/>
    </i>
    <i r="2">
      <x v="2"/>
      <x v="3"/>
    </i>
    <i r="3">
      <x v="10"/>
    </i>
    <i r="3">
      <x v="12"/>
    </i>
    <i t="default" r="2">
      <x v="2"/>
    </i>
    <i r="2">
      <x v="3"/>
      <x v="3"/>
    </i>
    <i t="default" r="2">
      <x v="3"/>
    </i>
    <i r="2">
      <x v="4"/>
      <x v="8"/>
    </i>
    <i r="3">
      <x v="11"/>
    </i>
    <i t="default" r="2">
      <x v="4"/>
    </i>
    <i r="2">
      <x v="5"/>
      <x v="3"/>
    </i>
    <i t="default" r="2">
      <x v="5"/>
    </i>
    <i>
      <x v="11"/>
      <x v="4"/>
      <x v="6"/>
      <x v="13"/>
    </i>
    <i t="default" r="2">
      <x v="6"/>
    </i>
    <i t="grand">
      <x/>
    </i>
  </rowItems>
  <colFields count="1">
    <field x="6"/>
  </colFields>
  <colItems count="2">
    <i>
      <x/>
    </i>
    <i t="grand">
      <x/>
    </i>
  </colItems>
  <dataFields count="1">
    <dataField name="Somme de Quantit?e collect?e" fld="5" baseField="0" baseItem="0"/>
  </dataFields>
  <formats count="5">
    <format dxfId="2">
      <pivotArea outline="0" fieldPosition="0" dataOnly="0" grandCol="1"/>
    </format>
    <format dxfId="2">
      <pivotArea outline="0" fieldPosition="0" dataOnly="0" grandRow="1"/>
    </format>
    <format dxfId="3">
      <pivotArea outline="0" fieldPosition="0"/>
    </format>
    <format dxfId="3">
      <pivotArea outline="0" fieldPosition="0" dataOnly="0" labelOnly="1" type="topRight"/>
    </format>
    <format dxfId="3">
      <pivotArea outline="0" fieldPosition="0" axis="axisCol"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anyves.mercier@spw.wallonie.b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Feuil3"/>
  <dimension ref="A1:M26"/>
  <sheetViews>
    <sheetView showGridLines="0" tabSelected="1" zoomScalePageLayoutView="0" workbookViewId="0" topLeftCell="A1">
      <pane ySplit="4" topLeftCell="A14" activePane="bottomLeft" state="frozen"/>
      <selection pane="topLeft" activeCell="D43" sqref="D43"/>
      <selection pane="bottomLeft" activeCell="C20" sqref="C20"/>
    </sheetView>
  </sheetViews>
  <sheetFormatPr defaultColWidth="11.421875" defaultRowHeight="12.75"/>
  <cols>
    <col min="1" max="1" width="16.421875" style="78" customWidth="1"/>
    <col min="2" max="2" width="63.57421875" style="78" customWidth="1"/>
    <col min="3" max="3" width="13.57421875" style="78" customWidth="1"/>
    <col min="4" max="4" width="11.140625" style="78" customWidth="1"/>
    <col min="5" max="16384" width="11.421875" style="78" customWidth="1"/>
  </cols>
  <sheetData>
    <row r="1" spans="1:4" ht="18" customHeight="1">
      <c r="A1" s="258"/>
      <c r="B1" s="372" t="s">
        <v>52</v>
      </c>
      <c r="C1" s="246"/>
      <c r="D1"/>
    </row>
    <row r="2" spans="1:4" ht="12" customHeight="1">
      <c r="A2" s="259"/>
      <c r="B2" s="373"/>
      <c r="C2" s="247"/>
      <c r="D2" s="111" t="s">
        <v>515</v>
      </c>
    </row>
    <row r="3" spans="1:4" ht="12" customHeight="1">
      <c r="A3" s="259"/>
      <c r="B3" s="256"/>
      <c r="C3" s="248" t="s">
        <v>757</v>
      </c>
      <c r="D3" s="99" t="s">
        <v>1933</v>
      </c>
    </row>
    <row r="4" spans="1:4" ht="11.25" customHeight="1" thickBot="1">
      <c r="A4" s="260"/>
      <c r="B4" s="257"/>
      <c r="C4" s="249" t="s">
        <v>2186</v>
      </c>
      <c r="D4" s="111" t="s">
        <v>516</v>
      </c>
    </row>
    <row r="5" spans="4:13" s="82" customFormat="1" ht="6.75" customHeight="1" thickBot="1">
      <c r="D5" s="99" t="s">
        <v>517</v>
      </c>
      <c r="E5"/>
      <c r="F5"/>
      <c r="G5"/>
      <c r="H5"/>
      <c r="I5"/>
      <c r="J5"/>
      <c r="K5"/>
      <c r="L5"/>
      <c r="M5"/>
    </row>
    <row r="6" spans="1:3" ht="12.75" customHeight="1">
      <c r="A6" s="243" t="s">
        <v>201</v>
      </c>
      <c r="B6" s="244"/>
      <c r="C6" s="245" t="s">
        <v>1019</v>
      </c>
    </row>
    <row r="7" spans="1:4" ht="78" customHeight="1" thickBot="1">
      <c r="A7" s="369" t="s">
        <v>2114</v>
      </c>
      <c r="B7" s="370"/>
      <c r="C7" s="371"/>
      <c r="D7" s="95"/>
    </row>
    <row r="8" spans="5:13" s="82" customFormat="1" ht="16.5" customHeight="1" thickBot="1">
      <c r="E8"/>
      <c r="F8"/>
      <c r="G8"/>
      <c r="H8"/>
      <c r="I8"/>
      <c r="J8"/>
      <c r="K8"/>
      <c r="L8"/>
      <c r="M8"/>
    </row>
    <row r="9" spans="1:3" ht="18" customHeight="1" thickBot="1">
      <c r="A9" s="143" t="s">
        <v>1640</v>
      </c>
      <c r="B9" s="81"/>
      <c r="C9" s="263" t="s">
        <v>1374</v>
      </c>
    </row>
    <row r="10" spans="1:4" ht="16.5" customHeight="1">
      <c r="A10" s="238"/>
      <c r="B10" s="264" t="s">
        <v>277</v>
      </c>
      <c r="C10" s="280" t="s">
        <v>1808</v>
      </c>
      <c r="D10" s="142" t="s">
        <v>1483</v>
      </c>
    </row>
    <row r="11" spans="1:4" ht="15.75" customHeight="1">
      <c r="A11" s="238" t="s">
        <v>115</v>
      </c>
      <c r="B11" s="81" t="s">
        <v>1639</v>
      </c>
      <c r="C11" s="17" t="s">
        <v>262</v>
      </c>
      <c r="D11" s="112" t="s">
        <v>515</v>
      </c>
    </row>
    <row r="12" spans="1:4" ht="15.75" customHeight="1">
      <c r="A12" s="81"/>
      <c r="B12" s="239" t="s">
        <v>1552</v>
      </c>
      <c r="C12" s="17" t="s">
        <v>1557</v>
      </c>
      <c r="D12" s="112" t="s">
        <v>515</v>
      </c>
    </row>
    <row r="13" spans="1:4" ht="15.75" customHeight="1">
      <c r="A13" s="81"/>
      <c r="B13" s="81" t="s">
        <v>828</v>
      </c>
      <c r="C13" s="17" t="s">
        <v>1560</v>
      </c>
      <c r="D13" s="112" t="s">
        <v>515</v>
      </c>
    </row>
    <row r="14" spans="1:4" ht="15.75" customHeight="1">
      <c r="A14" s="81"/>
      <c r="B14" s="81" t="s">
        <v>1484</v>
      </c>
      <c r="C14" s="17" t="s">
        <v>1562</v>
      </c>
      <c r="D14" s="112" t="s">
        <v>515</v>
      </c>
    </row>
    <row r="15" spans="1:4" ht="31.5" customHeight="1">
      <c r="A15" s="81"/>
      <c r="B15" s="265" t="s">
        <v>54</v>
      </c>
      <c r="C15" s="281" t="s">
        <v>1634</v>
      </c>
      <c r="D15" s="266" t="s">
        <v>515</v>
      </c>
    </row>
    <row r="16" spans="1:4" ht="15.75" customHeight="1">
      <c r="A16" s="81"/>
      <c r="B16" s="81" t="s">
        <v>2115</v>
      </c>
      <c r="C16" s="17" t="s">
        <v>1633</v>
      </c>
      <c r="D16" s="112" t="s">
        <v>515</v>
      </c>
    </row>
    <row r="17" spans="1:4" ht="15.75" customHeight="1">
      <c r="A17" s="241" t="s">
        <v>1592</v>
      </c>
      <c r="B17" s="242" t="s">
        <v>1485</v>
      </c>
      <c r="C17" s="30" t="s">
        <v>1590</v>
      </c>
      <c r="D17" s="112" t="s">
        <v>514</v>
      </c>
    </row>
    <row r="18" spans="1:4" ht="15.75" customHeight="1">
      <c r="A18" s="81"/>
      <c r="B18" s="242" t="s">
        <v>90</v>
      </c>
      <c r="C18" s="107"/>
      <c r="D18" s="112" t="s">
        <v>514</v>
      </c>
    </row>
    <row r="19" spans="1:4" ht="16.5" customHeight="1">
      <c r="A19" s="81"/>
      <c r="B19" s="242" t="s">
        <v>1596</v>
      </c>
      <c r="D19" s="112" t="s">
        <v>514</v>
      </c>
    </row>
    <row r="20" spans="1:4" ht="18" customHeight="1">
      <c r="A20" s="81"/>
      <c r="B20" s="242" t="s">
        <v>566</v>
      </c>
      <c r="C20" s="96" t="s">
        <v>577</v>
      </c>
      <c r="D20" s="112" t="s">
        <v>514</v>
      </c>
    </row>
    <row r="21" spans="1:4" ht="15.75" customHeight="1">
      <c r="A21" s="81"/>
      <c r="B21" s="242" t="s">
        <v>567</v>
      </c>
      <c r="C21" s="108"/>
      <c r="D21" s="112" t="s">
        <v>514</v>
      </c>
    </row>
    <row r="23" spans="1:3" ht="15.75" customHeight="1">
      <c r="A23" s="238" t="s">
        <v>116</v>
      </c>
      <c r="B23" s="81" t="s">
        <v>117</v>
      </c>
      <c r="C23" s="17" t="s">
        <v>1636</v>
      </c>
    </row>
    <row r="24" ht="15.75" customHeight="1"/>
    <row r="25" spans="1:3" ht="13.5" customHeight="1">
      <c r="A25" s="238" t="s">
        <v>2100</v>
      </c>
      <c r="B25" s="81" t="s">
        <v>1486</v>
      </c>
      <c r="C25" s="17" t="s">
        <v>118</v>
      </c>
    </row>
    <row r="26" spans="1:3" ht="12.75">
      <c r="A26" s="81"/>
      <c r="B26" s="81" t="s">
        <v>119</v>
      </c>
      <c r="C26" s="17" t="s">
        <v>2099</v>
      </c>
    </row>
  </sheetData>
  <sheetProtection/>
  <mergeCells count="2">
    <mergeCell ref="A7:C7"/>
    <mergeCell ref="B1:B2"/>
  </mergeCells>
  <conditionalFormatting sqref="D11:D21">
    <cfRule type="cellIs" priority="1" dxfId="1" operator="equal" stopIfTrue="1">
      <formula>"OK"</formula>
    </cfRule>
  </conditionalFormatting>
  <dataValidations count="3">
    <dataValidation type="list" allowBlank="1" showInputMessage="1" showErrorMessage="1" sqref="D17:D21">
      <formula1>$D$5</formula1>
    </dataValidation>
    <dataValidation allowBlank="1" showInputMessage="1" showErrorMessage="1" prompt="Cliquez sur le lien &quot;Feuillet A&quot; pour accéder au feuillet correspondant." sqref="B11"/>
    <dataValidation type="list" allowBlank="1" showInputMessage="1" prompt="Ces cases sont à votre disposition pour faire le point sur votre déclaration." sqref="D11:D16">
      <formula1>$D$2:$D$5</formula1>
    </dataValidation>
  </dataValidations>
  <hyperlinks>
    <hyperlink ref="C11" location="'Feuillet A'!A5" display="'Feuillet A'!A5"/>
    <hyperlink ref="C12" location="'Feuillet B'!A13" display="'Feuillet B'!A13"/>
    <hyperlink ref="C13" location="'Feuillet C'!A7" display="'Feuillet C'!A7"/>
    <hyperlink ref="C14" location="'Feuillet D'!A7" display="'Feuillet D'!A7"/>
    <hyperlink ref="C15" location="'Feuillet E'!A7" display="'Feuillet E'!A7"/>
    <hyperlink ref="C16" location="'Feuillet F'!A5" display="'Feuillet F'!A5"/>
    <hyperlink ref="C25" location="Traitements!B3" display="Traitements!B3"/>
    <hyperlink ref="C26" location="CWD!A1" display="CWD!A1"/>
    <hyperlink ref="C23" location="Synthèse!A9" display="Synthèse!A9"/>
    <hyperlink ref="C10" location="Instructions!A5" display="Instructions!A5"/>
    <hyperlink ref="C17" location="'Feuillet A'!D36" display="Certifier"/>
    <hyperlink ref="C20" r:id="rId1" display="Envoyer"/>
  </hyperlinks>
  <printOptions/>
  <pageMargins left="0.38" right="0.36" top="0.54" bottom="0.984251969" header="0.26" footer="0.4921259845"/>
  <pageSetup horizontalDpi="600" verticalDpi="6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Feuil13"/>
  <dimension ref="A1:L61"/>
  <sheetViews>
    <sheetView showGridLines="0" zoomScalePageLayoutView="0" workbookViewId="0" topLeftCell="A1">
      <pane ySplit="2" topLeftCell="A9" activePane="bottomLeft" state="frozen"/>
      <selection pane="topLeft" activeCell="A1" sqref="A1"/>
      <selection pane="bottomLeft" activeCell="H17" sqref="H17"/>
    </sheetView>
  </sheetViews>
  <sheetFormatPr defaultColWidth="11.421875" defaultRowHeight="12.75"/>
  <cols>
    <col min="1" max="1" width="0.42578125" style="25" customWidth="1"/>
    <col min="2" max="2" width="5.421875" style="1" customWidth="1"/>
    <col min="3" max="3" width="91.00390625" style="1" customWidth="1"/>
    <col min="4" max="4" width="5.421875" style="2" customWidth="1"/>
    <col min="5" max="5" width="11.421875" style="1" customWidth="1"/>
    <col min="6" max="6" width="2.00390625" style="1" customWidth="1"/>
    <col min="7" max="16384" width="11.421875" style="1" customWidth="1"/>
  </cols>
  <sheetData>
    <row r="1" spans="2:12" s="76" customFormat="1" ht="31.5" customHeight="1">
      <c r="B1" s="434" t="str">
        <f>'[2]Feuillet A'!B1</f>
        <v>FORMULAIRE DE DÉCLARATION TRIMESTRIELLE DE REGROUPEMENT, PRETRAITEMENT, ELIMINATION OU VALORISATION DE DÉCHETS DANGEREUX</v>
      </c>
      <c r="C1" s="435"/>
      <c r="D1" s="202"/>
      <c r="E1" s="388" t="s">
        <v>325</v>
      </c>
      <c r="F1" s="21"/>
      <c r="G1" s="388" t="s">
        <v>784</v>
      </c>
      <c r="H1" s="22"/>
      <c r="I1" s="203"/>
      <c r="J1" s="203"/>
      <c r="K1" s="203"/>
      <c r="L1" s="203"/>
    </row>
    <row r="2" spans="1:12" ht="24" customHeight="1" thickBot="1">
      <c r="A2" s="367" t="str">
        <f>Index!B25</f>
        <v>Liste des opérations de traitement</v>
      </c>
      <c r="B2" s="204"/>
      <c r="C2" s="234"/>
      <c r="E2" s="395"/>
      <c r="F2" s="23"/>
      <c r="G2" s="395"/>
      <c r="H2" s="24"/>
      <c r="I2" s="5"/>
      <c r="J2" s="5"/>
      <c r="K2" s="5"/>
      <c r="L2" s="5"/>
    </row>
    <row r="3" spans="1:12" ht="12.75" customHeight="1" thickTop="1">
      <c r="A3" s="25" t="s">
        <v>2102</v>
      </c>
      <c r="B3" s="100" t="s">
        <v>1172</v>
      </c>
      <c r="C3" s="205" t="s">
        <v>339</v>
      </c>
      <c r="E3" s="7"/>
      <c r="F3" s="23"/>
      <c r="G3" s="24"/>
      <c r="H3" s="24"/>
      <c r="I3" s="5"/>
      <c r="J3" s="5"/>
      <c r="K3" s="5"/>
      <c r="L3" s="5"/>
    </row>
    <row r="4" spans="1:5" ht="12.75">
      <c r="A4" s="28" t="s">
        <v>1180</v>
      </c>
      <c r="B4" s="3"/>
      <c r="C4" s="101"/>
      <c r="D4" s="1"/>
      <c r="E4" s="7"/>
    </row>
    <row r="5" spans="1:8" ht="12.75">
      <c r="A5" s="26" t="s">
        <v>1028</v>
      </c>
      <c r="B5" s="29" t="s">
        <v>1563</v>
      </c>
      <c r="C5" s="104" t="s">
        <v>1181</v>
      </c>
      <c r="D5" s="1"/>
      <c r="E5" s="7"/>
      <c r="F5" s="7"/>
      <c r="G5" s="9"/>
      <c r="H5"/>
    </row>
    <row r="6" spans="1:8" ht="25.5" customHeight="1">
      <c r="A6" s="26" t="s">
        <v>569</v>
      </c>
      <c r="B6" s="29" t="s">
        <v>1564</v>
      </c>
      <c r="C6" s="104" t="s">
        <v>1182</v>
      </c>
      <c r="D6" s="1"/>
      <c r="E6" s="7"/>
      <c r="F6" s="8"/>
      <c r="G6" s="9"/>
      <c r="H6"/>
    </row>
    <row r="7" spans="1:8" ht="25.5">
      <c r="A7" s="26" t="s">
        <v>570</v>
      </c>
      <c r="B7" s="29" t="s">
        <v>1565</v>
      </c>
      <c r="C7" s="104" t="s">
        <v>1183</v>
      </c>
      <c r="D7" s="1"/>
      <c r="E7" s="7"/>
      <c r="F7" s="12"/>
      <c r="G7" s="10"/>
      <c r="H7" s="11"/>
    </row>
    <row r="8" spans="1:8" ht="25.5" customHeight="1">
      <c r="A8" s="26" t="s">
        <v>1638</v>
      </c>
      <c r="B8" s="29" t="s">
        <v>1566</v>
      </c>
      <c r="C8" s="104" t="s">
        <v>1023</v>
      </c>
      <c r="D8" s="1"/>
      <c r="E8" s="7"/>
      <c r="F8" s="15"/>
      <c r="G8" s="14"/>
      <c r="H8" s="11"/>
    </row>
    <row r="9" spans="1:8" ht="25.5">
      <c r="A9" s="26" t="s">
        <v>571</v>
      </c>
      <c r="B9" s="29" t="s">
        <v>1567</v>
      </c>
      <c r="C9" s="104" t="s">
        <v>1024</v>
      </c>
      <c r="D9" s="1"/>
      <c r="E9" s="7"/>
      <c r="F9" s="13"/>
      <c r="G9" s="14"/>
      <c r="H9" s="11"/>
    </row>
    <row r="10" spans="1:8" ht="12.75">
      <c r="A10" s="26" t="s">
        <v>91</v>
      </c>
      <c r="B10" s="29" t="s">
        <v>1568</v>
      </c>
      <c r="C10" s="104" t="s">
        <v>1569</v>
      </c>
      <c r="D10" s="1"/>
      <c r="E10" s="7"/>
      <c r="F10" s="16"/>
      <c r="G10" s="14"/>
      <c r="H10" s="11"/>
    </row>
    <row r="11" spans="1:8" ht="12.75">
      <c r="A11" s="26" t="s">
        <v>93</v>
      </c>
      <c r="B11" s="29" t="s">
        <v>1570</v>
      </c>
      <c r="C11" s="104" t="s">
        <v>1613</v>
      </c>
      <c r="D11" s="1"/>
      <c r="E11" s="7"/>
      <c r="F11" s="13"/>
      <c r="G11" s="14"/>
      <c r="H11" s="11"/>
    </row>
    <row r="12" spans="1:8" ht="25.5">
      <c r="A12" s="26" t="s">
        <v>92</v>
      </c>
      <c r="B12" s="29" t="s">
        <v>1614</v>
      </c>
      <c r="C12" s="104" t="s">
        <v>1615</v>
      </c>
      <c r="D12" s="1"/>
      <c r="E12" s="7"/>
      <c r="F12" s="12"/>
      <c r="G12" s="10"/>
      <c r="H12" s="11"/>
    </row>
    <row r="13" spans="1:8" ht="38.25" customHeight="1">
      <c r="A13" s="26" t="s">
        <v>94</v>
      </c>
      <c r="B13" s="29" t="s">
        <v>1616</v>
      </c>
      <c r="C13" s="104" t="s">
        <v>1370</v>
      </c>
      <c r="D13" s="1"/>
      <c r="E13" s="7"/>
      <c r="H13" s="11"/>
    </row>
    <row r="14" spans="1:8" ht="12.75">
      <c r="A14" s="26" t="s">
        <v>1026</v>
      </c>
      <c r="B14" s="29" t="s">
        <v>1617</v>
      </c>
      <c r="C14" s="104" t="s">
        <v>27</v>
      </c>
      <c r="D14" s="1"/>
      <c r="E14" s="7"/>
      <c r="H14" s="11"/>
    </row>
    <row r="15" spans="1:8" ht="12.75">
      <c r="A15" s="26" t="s">
        <v>1027</v>
      </c>
      <c r="B15" s="29" t="s">
        <v>28</v>
      </c>
      <c r="C15" s="104" t="s">
        <v>29</v>
      </c>
      <c r="D15" s="1"/>
      <c r="E15" s="7"/>
      <c r="H15" s="11"/>
    </row>
    <row r="16" spans="1:8" ht="12.75">
      <c r="A16" s="26" t="s">
        <v>1641</v>
      </c>
      <c r="B16" s="29" t="s">
        <v>30</v>
      </c>
      <c r="C16" s="104" t="s">
        <v>1371</v>
      </c>
      <c r="D16" s="1"/>
      <c r="E16" s="7"/>
      <c r="H16" s="11"/>
    </row>
    <row r="17" spans="1:8" ht="12.75">
      <c r="A17" s="26" t="s">
        <v>1702</v>
      </c>
      <c r="B17" s="29" t="s">
        <v>1705</v>
      </c>
      <c r="C17" s="104" t="s">
        <v>1701</v>
      </c>
      <c r="D17" s="1"/>
      <c r="E17" s="7"/>
      <c r="H17" s="11"/>
    </row>
    <row r="18" spans="1:8" ht="12.75">
      <c r="A18" s="26" t="s">
        <v>1704</v>
      </c>
      <c r="B18" s="29" t="s">
        <v>1706</v>
      </c>
      <c r="C18" s="104" t="s">
        <v>1703</v>
      </c>
      <c r="D18" s="1"/>
      <c r="E18" s="7"/>
      <c r="H18" s="11"/>
    </row>
    <row r="19" spans="1:8" ht="25.5" customHeight="1">
      <c r="A19" s="26" t="s">
        <v>1708</v>
      </c>
      <c r="B19" s="29" t="s">
        <v>1707</v>
      </c>
      <c r="C19" s="104" t="s">
        <v>173</v>
      </c>
      <c r="D19" s="1"/>
      <c r="E19" s="7"/>
      <c r="H19" s="11"/>
    </row>
    <row r="20" spans="1:8" ht="6" customHeight="1">
      <c r="A20" s="26"/>
      <c r="B20" s="29"/>
      <c r="C20" s="6"/>
      <c r="D20" s="1"/>
      <c r="E20" s="7"/>
      <c r="H20" s="11"/>
    </row>
    <row r="21" spans="1:8" ht="21" customHeight="1">
      <c r="A21" s="73" t="s">
        <v>1176</v>
      </c>
      <c r="B21" s="72"/>
      <c r="D21" s="1"/>
      <c r="E21" s="7"/>
      <c r="H21" s="11"/>
    </row>
    <row r="22" spans="1:8" ht="15.75" customHeight="1">
      <c r="A22" s="26" t="s">
        <v>1939</v>
      </c>
      <c r="B22" s="274" t="s">
        <v>31</v>
      </c>
      <c r="C22" s="104" t="s">
        <v>1940</v>
      </c>
      <c r="D22" s="1"/>
      <c r="E22" s="7"/>
      <c r="H22" s="11"/>
    </row>
    <row r="23" spans="1:8" ht="12.75">
      <c r="A23" s="26" t="s">
        <v>99</v>
      </c>
      <c r="B23" s="274" t="s">
        <v>32</v>
      </c>
      <c r="C23" s="104" t="s">
        <v>33</v>
      </c>
      <c r="D23" s="1"/>
      <c r="E23" s="7"/>
      <c r="H23" s="11"/>
    </row>
    <row r="24" spans="1:8" ht="14.25" customHeight="1">
      <c r="A24" s="27" t="s">
        <v>95</v>
      </c>
      <c r="B24" s="274" t="s">
        <v>1668</v>
      </c>
      <c r="C24" s="273" t="s">
        <v>1620</v>
      </c>
      <c r="D24" s="1"/>
      <c r="E24" s="7"/>
      <c r="H24"/>
    </row>
    <row r="25" spans="1:8" ht="14.25" customHeight="1">
      <c r="A25" s="27" t="s">
        <v>1635</v>
      </c>
      <c r="B25" s="274" t="s">
        <v>1621</v>
      </c>
      <c r="C25" s="273" t="s">
        <v>950</v>
      </c>
      <c r="D25" s="1"/>
      <c r="E25" s="7"/>
      <c r="H25"/>
    </row>
    <row r="26" spans="1:8" ht="12.75" customHeight="1">
      <c r="A26" s="27" t="s">
        <v>213</v>
      </c>
      <c r="B26" s="274" t="s">
        <v>1622</v>
      </c>
      <c r="C26" s="273" t="s">
        <v>1700</v>
      </c>
      <c r="D26" s="1"/>
      <c r="E26" s="7"/>
      <c r="H26"/>
    </row>
    <row r="27" spans="1:8" ht="15" customHeight="1">
      <c r="A27" s="27" t="s">
        <v>1637</v>
      </c>
      <c r="B27" s="274" t="s">
        <v>1623</v>
      </c>
      <c r="C27" s="273" t="s">
        <v>1025</v>
      </c>
      <c r="D27" s="1"/>
      <c r="E27" s="7"/>
      <c r="H27"/>
    </row>
    <row r="28" spans="1:8" ht="12.75">
      <c r="A28" s="26" t="s">
        <v>96</v>
      </c>
      <c r="B28" s="274" t="s">
        <v>34</v>
      </c>
      <c r="C28" s="104" t="s">
        <v>35</v>
      </c>
      <c r="D28" s="1"/>
      <c r="H28"/>
    </row>
    <row r="29" spans="1:8" ht="12.75">
      <c r="A29" s="26" t="s">
        <v>97</v>
      </c>
      <c r="B29" s="274" t="s">
        <v>36</v>
      </c>
      <c r="C29" s="104" t="s">
        <v>89</v>
      </c>
      <c r="D29" s="1"/>
      <c r="H29"/>
    </row>
    <row r="30" spans="1:8" ht="12.75">
      <c r="A30" s="26" t="s">
        <v>98</v>
      </c>
      <c r="B30" s="274" t="s">
        <v>4</v>
      </c>
      <c r="C30" s="104" t="s">
        <v>5</v>
      </c>
      <c r="D30" s="1"/>
      <c r="H30"/>
    </row>
    <row r="31" spans="1:8" ht="12.75">
      <c r="A31" s="26" t="s">
        <v>100</v>
      </c>
      <c r="B31" s="274" t="s">
        <v>6</v>
      </c>
      <c r="C31" s="104" t="s">
        <v>7</v>
      </c>
      <c r="D31" s="1"/>
      <c r="H31"/>
    </row>
    <row r="32" spans="1:4" ht="12.75">
      <c r="A32" s="26" t="s">
        <v>572</v>
      </c>
      <c r="B32" s="274" t="s">
        <v>8</v>
      </c>
      <c r="C32" s="104" t="s">
        <v>9</v>
      </c>
      <c r="D32" s="1"/>
    </row>
    <row r="33" spans="1:4" ht="12.75">
      <c r="A33" s="26" t="s">
        <v>101</v>
      </c>
      <c r="B33" s="274" t="s">
        <v>946</v>
      </c>
      <c r="C33" s="104" t="s">
        <v>947</v>
      </c>
      <c r="D33" s="1"/>
    </row>
    <row r="34" spans="1:4" ht="12.75">
      <c r="A34" s="26" t="s">
        <v>949</v>
      </c>
      <c r="B34" s="274" t="s">
        <v>948</v>
      </c>
      <c r="C34" s="104" t="s">
        <v>1941</v>
      </c>
      <c r="D34" s="1"/>
    </row>
    <row r="35" spans="1:4" ht="12.75">
      <c r="A35" s="26" t="s">
        <v>1177</v>
      </c>
      <c r="B35" s="274" t="s">
        <v>10</v>
      </c>
      <c r="C35" s="104" t="s">
        <v>1178</v>
      </c>
      <c r="D35" s="1"/>
    </row>
    <row r="36" spans="1:4" ht="12.75">
      <c r="A36" s="26" t="s">
        <v>1619</v>
      </c>
      <c r="B36" s="274" t="s">
        <v>1709</v>
      </c>
      <c r="C36" s="104" t="s">
        <v>1618</v>
      </c>
      <c r="D36" s="1"/>
    </row>
    <row r="37" spans="1:4" ht="12.75">
      <c r="A37" s="26" t="s">
        <v>1179</v>
      </c>
      <c r="B37" s="274" t="s">
        <v>1710</v>
      </c>
      <c r="C37" s="101" t="s">
        <v>1598</v>
      </c>
      <c r="D37" s="1"/>
    </row>
    <row r="38" spans="1:4" ht="12.75">
      <c r="A38" s="26" t="s">
        <v>1624</v>
      </c>
      <c r="B38" s="274" t="s">
        <v>1711</v>
      </c>
      <c r="C38" s="101" t="s">
        <v>1597</v>
      </c>
      <c r="D38" s="1"/>
    </row>
    <row r="39" spans="1:4" ht="12.75">
      <c r="A39" s="26"/>
      <c r="B39" s="34" t="s">
        <v>32</v>
      </c>
      <c r="D39" s="1"/>
    </row>
    <row r="40" spans="1:4" ht="15.75">
      <c r="A40" s="73" t="s">
        <v>326</v>
      </c>
      <c r="B40" s="35"/>
      <c r="C40" s="368"/>
      <c r="D40" s="1"/>
    </row>
    <row r="41" spans="1:8" ht="15.75" customHeight="1">
      <c r="A41" s="26" t="s">
        <v>327</v>
      </c>
      <c r="B41" s="274" t="s">
        <v>328</v>
      </c>
      <c r="C41" s="101" t="s">
        <v>329</v>
      </c>
      <c r="D41" s="1"/>
      <c r="E41" s="7"/>
      <c r="H41" s="11"/>
    </row>
    <row r="42" spans="1:8" ht="12.75">
      <c r="A42" s="26" t="s">
        <v>330</v>
      </c>
      <c r="B42" s="274" t="s">
        <v>331</v>
      </c>
      <c r="C42" s="101" t="s">
        <v>332</v>
      </c>
      <c r="D42" s="1"/>
      <c r="E42" s="7"/>
      <c r="H42" s="11"/>
    </row>
    <row r="43" spans="1:8" ht="14.25" customHeight="1">
      <c r="A43" s="26" t="s">
        <v>333</v>
      </c>
      <c r="B43" s="274" t="s">
        <v>334</v>
      </c>
      <c r="C43" s="273" t="s">
        <v>335</v>
      </c>
      <c r="D43" s="1"/>
      <c r="E43" s="7"/>
      <c r="H43"/>
    </row>
    <row r="44" spans="1:8" ht="14.25" customHeight="1">
      <c r="A44" s="26" t="s">
        <v>336</v>
      </c>
      <c r="B44" s="274" t="s">
        <v>337</v>
      </c>
      <c r="C44" s="273" t="s">
        <v>338</v>
      </c>
      <c r="D44" s="1"/>
      <c r="E44" s="7"/>
      <c r="H44"/>
    </row>
    <row r="45" spans="1:2" ht="12.75">
      <c r="A45" s="34"/>
      <c r="B45" s="33"/>
    </row>
    <row r="46" spans="1:2" ht="12.75">
      <c r="A46" s="35"/>
      <c r="B46" s="33"/>
    </row>
    <row r="47" spans="1:2" ht="12.75">
      <c r="A47" s="32"/>
      <c r="B47" s="32"/>
    </row>
    <row r="48" spans="1:2" ht="12.75">
      <c r="A48" s="32"/>
      <c r="B48" s="33"/>
    </row>
    <row r="49" spans="1:2" ht="12.75">
      <c r="A49" s="35"/>
      <c r="B49" s="33"/>
    </row>
    <row r="50" spans="1:2" ht="12.75">
      <c r="A50" s="35"/>
      <c r="B50" s="33"/>
    </row>
    <row r="51" spans="1:2" ht="12.75">
      <c r="A51" s="35"/>
      <c r="B51" s="33"/>
    </row>
    <row r="52" spans="1:2" ht="12.75">
      <c r="A52" s="35"/>
      <c r="B52" s="33"/>
    </row>
    <row r="53" spans="1:2" ht="12.75">
      <c r="A53" s="32"/>
      <c r="B53" s="33"/>
    </row>
    <row r="54" ht="12.75">
      <c r="B54" s="31"/>
    </row>
    <row r="55" ht="12.75">
      <c r="B55" s="31"/>
    </row>
    <row r="56" ht="12.75">
      <c r="B56" s="31"/>
    </row>
    <row r="57" ht="12.75">
      <c r="B57" s="31"/>
    </row>
    <row r="58" ht="12.75">
      <c r="B58" s="31"/>
    </row>
    <row r="59" ht="12.75">
      <c r="B59" s="31"/>
    </row>
    <row r="60" ht="12.75">
      <c r="B60" s="31"/>
    </row>
    <row r="61" ht="12.75">
      <c r="B61" s="31"/>
    </row>
  </sheetData>
  <sheetProtection/>
  <mergeCells count="3">
    <mergeCell ref="G1:G2"/>
    <mergeCell ref="E1:E2"/>
    <mergeCell ref="B1:C1"/>
  </mergeCells>
  <hyperlinks>
    <hyperlink ref="G1:G2" location="Index!B26" display="Index!B26"/>
    <hyperlink ref="E1:E2" location="'Feuillet G'!N5" display="Retour au feuillet G &quot;Entrées&quot;"/>
  </hyperlinks>
  <printOptions/>
  <pageMargins left="0.5118110236220472" right="0.2755905511811024" top="0.45" bottom="0.3937007874015748" header="0.1968503937007874" footer="0.2362204724409449"/>
  <pageSetup horizontalDpi="600" verticalDpi="600" orientation="portrait" paperSize="9" scale="90" r:id="rId1"/>
  <headerFooter alignWithMargins="0">
    <oddHeader>&amp;R&amp;A</oddHeader>
    <oddFooter>&amp;RN° Page: &amp;P / &amp;N</oddFooter>
  </headerFooter>
</worksheet>
</file>

<file path=xl/worksheets/sheet11.xml><?xml version="1.0" encoding="utf-8"?>
<worksheet xmlns="http://schemas.openxmlformats.org/spreadsheetml/2006/main" xmlns:r="http://schemas.openxmlformats.org/officeDocument/2006/relationships">
  <sheetPr codeName="Feuil14">
    <outlinePr summaryBelow="0"/>
  </sheetPr>
  <dimension ref="A1:G1043"/>
  <sheetViews>
    <sheetView showGridLines="0" zoomScalePageLayoutView="0" workbookViewId="0" topLeftCell="A1">
      <pane ySplit="14" topLeftCell="A15" activePane="bottomLeft" state="frozen"/>
      <selection pane="topLeft" activeCell="A1" sqref="A1"/>
      <selection pane="bottomLeft" activeCell="I11" sqref="I11"/>
    </sheetView>
  </sheetViews>
  <sheetFormatPr defaultColWidth="11.421875" defaultRowHeight="12.75" outlineLevelRow="2"/>
  <cols>
    <col min="1" max="1" width="5.00390625" style="52" customWidth="1"/>
    <col min="2" max="2" width="8.140625" style="52" customWidth="1"/>
    <col min="3" max="3" width="7.421875" style="18" customWidth="1"/>
    <col min="4" max="4" width="73.57421875" style="53" customWidth="1"/>
    <col min="5" max="5" width="10.421875" style="54" customWidth="1"/>
    <col min="6" max="6" width="5.7109375" style="54" customWidth="1"/>
    <col min="7" max="7" width="9.8515625" style="253" customWidth="1"/>
  </cols>
  <sheetData>
    <row r="1" spans="1:7" ht="21" customHeight="1">
      <c r="A1" s="236" t="s">
        <v>1174</v>
      </c>
      <c r="B1" s="206"/>
      <c r="C1" s="206"/>
      <c r="D1" s="206"/>
      <c r="E1" s="436" t="s">
        <v>784</v>
      </c>
      <c r="F1" s="437"/>
      <c r="G1" s="252"/>
    </row>
    <row r="2" spans="1:7" ht="15" customHeight="1" thickBot="1">
      <c r="A2" s="232" t="s">
        <v>1594</v>
      </c>
      <c r="B2" s="233"/>
      <c r="C2" s="233"/>
      <c r="D2" s="233"/>
      <c r="E2" s="438"/>
      <c r="F2" s="439"/>
      <c r="G2" s="231"/>
    </row>
    <row r="3" spans="1:7" ht="15.75" customHeight="1" thickTop="1">
      <c r="A3" s="229" t="s">
        <v>1652</v>
      </c>
      <c r="B3" s="230"/>
      <c r="C3" s="214"/>
      <c r="D3" s="215"/>
      <c r="E3" s="216"/>
      <c r="F3" s="216"/>
      <c r="G3" s="231"/>
    </row>
    <row r="4" spans="1:7" ht="13.5" customHeight="1">
      <c r="A4" s="212">
        <v>1</v>
      </c>
      <c r="B4" s="213" t="s">
        <v>1627</v>
      </c>
      <c r="C4" s="214"/>
      <c r="D4" s="215"/>
      <c r="E4" s="216"/>
      <c r="F4" s="216"/>
      <c r="G4" s="217"/>
    </row>
    <row r="5" spans="1:7" ht="12.75" customHeight="1">
      <c r="A5" s="212">
        <v>2</v>
      </c>
      <c r="B5" s="213" t="s">
        <v>166</v>
      </c>
      <c r="C5" s="214"/>
      <c r="D5" s="215"/>
      <c r="E5" s="215"/>
      <c r="F5" s="216"/>
      <c r="G5" s="217"/>
    </row>
    <row r="6" spans="1:7" ht="15">
      <c r="A6" s="212">
        <v>3</v>
      </c>
      <c r="B6" s="218" t="s">
        <v>167</v>
      </c>
      <c r="C6" s="214"/>
      <c r="D6" s="219"/>
      <c r="E6" s="215"/>
      <c r="F6" s="219"/>
      <c r="G6" s="217"/>
    </row>
    <row r="7" spans="1:7" ht="13.5" customHeight="1">
      <c r="A7" s="212">
        <v>4</v>
      </c>
      <c r="B7" s="218" t="s">
        <v>1599</v>
      </c>
      <c r="C7" s="214"/>
      <c r="D7" s="219"/>
      <c r="E7" s="215"/>
      <c r="F7" s="219"/>
      <c r="G7" s="217"/>
    </row>
    <row r="8" spans="1:7" ht="12.75">
      <c r="A8" s="212">
        <v>5</v>
      </c>
      <c r="B8" s="218" t="s">
        <v>1628</v>
      </c>
      <c r="C8" s="214"/>
      <c r="D8" s="219"/>
      <c r="E8" s="219"/>
      <c r="F8" s="219"/>
      <c r="G8" s="220"/>
    </row>
    <row r="9" spans="1:7" ht="15" customHeight="1">
      <c r="A9" s="212">
        <v>6</v>
      </c>
      <c r="B9" s="440" t="s">
        <v>2017</v>
      </c>
      <c r="C9" s="441"/>
      <c r="D9" s="441"/>
      <c r="E9" s="441"/>
      <c r="F9" s="441"/>
      <c r="G9" s="442"/>
    </row>
    <row r="10" spans="1:7" ht="12.75">
      <c r="A10" s="212">
        <v>7</v>
      </c>
      <c r="B10" s="218" t="s">
        <v>169</v>
      </c>
      <c r="C10" s="221"/>
      <c r="D10" s="222"/>
      <c r="E10" s="222"/>
      <c r="F10" s="222"/>
      <c r="G10" s="223"/>
    </row>
    <row r="11" spans="1:7" ht="22.5" customHeight="1">
      <c r="A11" s="212">
        <v>8</v>
      </c>
      <c r="B11" s="440" t="s">
        <v>168</v>
      </c>
      <c r="C11" s="441"/>
      <c r="D11" s="441"/>
      <c r="E11" s="441"/>
      <c r="F11" s="441"/>
      <c r="G11" s="442"/>
    </row>
    <row r="12" spans="1:7" ht="22.5" customHeight="1">
      <c r="A12" s="212">
        <v>9</v>
      </c>
      <c r="B12" s="440" t="s">
        <v>1173</v>
      </c>
      <c r="C12" s="443"/>
      <c r="D12" s="443"/>
      <c r="E12" s="436" t="s">
        <v>2015</v>
      </c>
      <c r="F12" s="437"/>
      <c r="G12" s="227"/>
    </row>
    <row r="13" spans="1:7" ht="14.25" customHeight="1" thickBot="1">
      <c r="A13" s="224" t="s">
        <v>945</v>
      </c>
      <c r="B13" s="225"/>
      <c r="C13" s="226"/>
      <c r="D13" s="226"/>
      <c r="E13" s="438"/>
      <c r="F13" s="439"/>
      <c r="G13" s="228"/>
    </row>
    <row r="14" spans="1:7" ht="22.5" customHeight="1" thickBot="1" thickTop="1">
      <c r="A14" s="207" t="s">
        <v>1629</v>
      </c>
      <c r="B14" s="208" t="s">
        <v>1630</v>
      </c>
      <c r="C14" s="209" t="s">
        <v>120</v>
      </c>
      <c r="D14" s="210" t="s">
        <v>263</v>
      </c>
      <c r="E14" s="210" t="s">
        <v>1642</v>
      </c>
      <c r="F14" s="210" t="s">
        <v>1643</v>
      </c>
      <c r="G14" s="211" t="s">
        <v>121</v>
      </c>
    </row>
    <row r="15" spans="1:7" ht="31.5" customHeight="1">
      <c r="A15" s="36" t="s">
        <v>1631</v>
      </c>
      <c r="B15" s="36"/>
      <c r="C15" s="37"/>
      <c r="D15" s="38" t="s">
        <v>1175</v>
      </c>
      <c r="E15" s="19"/>
      <c r="F15" s="19"/>
      <c r="G15" s="19"/>
    </row>
    <row r="16" spans="1:7" ht="12.75" outlineLevel="1">
      <c r="A16" s="39" t="s">
        <v>1631</v>
      </c>
      <c r="B16" s="40" t="s">
        <v>122</v>
      </c>
      <c r="C16" s="117"/>
      <c r="D16" s="41" t="s">
        <v>1632</v>
      </c>
      <c r="E16" s="19"/>
      <c r="F16" s="19"/>
      <c r="G16" s="19"/>
    </row>
    <row r="17" spans="1:7" ht="12.75" outlineLevel="2">
      <c r="A17" s="39" t="str">
        <f aca="true" t="shared" si="0" ref="A17:A44">A16</f>
        <v>01</v>
      </c>
      <c r="B17" s="43" t="str">
        <f>B16</f>
        <v>01 01 </v>
      </c>
      <c r="C17" s="118" t="s">
        <v>2018</v>
      </c>
      <c r="D17" s="42" t="s">
        <v>123</v>
      </c>
      <c r="E17" s="19"/>
      <c r="F17" s="19"/>
      <c r="G17" s="19"/>
    </row>
    <row r="18" spans="1:7" ht="12.75" outlineLevel="2">
      <c r="A18" s="39" t="str">
        <f t="shared" si="0"/>
        <v>01</v>
      </c>
      <c r="B18" s="43" t="str">
        <f>B17</f>
        <v>01 01 </v>
      </c>
      <c r="C18" s="118" t="s">
        <v>2019</v>
      </c>
      <c r="D18" s="42" t="s">
        <v>124</v>
      </c>
      <c r="E18" s="19"/>
      <c r="F18" s="19" t="s">
        <v>125</v>
      </c>
      <c r="G18" s="19"/>
    </row>
    <row r="19" spans="1:7" ht="12.75" outlineLevel="1">
      <c r="A19" s="39"/>
      <c r="B19" s="43"/>
      <c r="C19" s="117"/>
      <c r="D19" s="41"/>
      <c r="E19" s="19"/>
      <c r="F19" s="19"/>
      <c r="G19" s="19"/>
    </row>
    <row r="20" spans="1:7" ht="12.75" outlineLevel="1">
      <c r="A20" s="39" t="str">
        <f>A16</f>
        <v>01</v>
      </c>
      <c r="B20" s="40" t="s">
        <v>126</v>
      </c>
      <c r="C20" s="117"/>
      <c r="D20" s="41" t="s">
        <v>502</v>
      </c>
      <c r="E20" s="19"/>
      <c r="F20" s="19"/>
      <c r="G20" s="19"/>
    </row>
    <row r="21" spans="1:7" ht="12.75" outlineLevel="2">
      <c r="A21" s="39" t="str">
        <f t="shared" si="0"/>
        <v>01</v>
      </c>
      <c r="B21" s="43" t="str">
        <f>B20</f>
        <v>01 03 </v>
      </c>
      <c r="C21" s="118" t="s">
        <v>127</v>
      </c>
      <c r="D21" s="42" t="s">
        <v>128</v>
      </c>
      <c r="E21" s="19" t="s">
        <v>125</v>
      </c>
      <c r="F21" s="19"/>
      <c r="G21" s="19"/>
    </row>
    <row r="22" spans="1:7" ht="12.75" outlineLevel="2">
      <c r="A22" s="39" t="str">
        <f t="shared" si="0"/>
        <v>01</v>
      </c>
      <c r="B22" s="43" t="str">
        <f aca="true" t="shared" si="1" ref="B22:B27">B21</f>
        <v>01 03 </v>
      </c>
      <c r="C22" s="118" t="s">
        <v>129</v>
      </c>
      <c r="D22" s="42" t="s">
        <v>130</v>
      </c>
      <c r="E22" s="19" t="s">
        <v>125</v>
      </c>
      <c r="F22" s="19"/>
      <c r="G22" s="19"/>
    </row>
    <row r="23" spans="1:7" ht="12.75" outlineLevel="2">
      <c r="A23" s="39" t="str">
        <f t="shared" si="0"/>
        <v>01</v>
      </c>
      <c r="B23" s="43" t="str">
        <f t="shared" si="1"/>
        <v>01 03 </v>
      </c>
      <c r="C23" s="118" t="s">
        <v>131</v>
      </c>
      <c r="D23" s="42" t="s">
        <v>136</v>
      </c>
      <c r="E23" s="19"/>
      <c r="F23" s="19"/>
      <c r="G23" s="19"/>
    </row>
    <row r="24" spans="1:7" ht="22.5" outlineLevel="2">
      <c r="A24" s="39" t="str">
        <f t="shared" si="0"/>
        <v>01</v>
      </c>
      <c r="B24" s="43" t="str">
        <f t="shared" si="1"/>
        <v>01 03 </v>
      </c>
      <c r="C24" s="118" t="s">
        <v>137</v>
      </c>
      <c r="D24" s="42" t="s">
        <v>138</v>
      </c>
      <c r="E24" s="19" t="s">
        <v>125</v>
      </c>
      <c r="F24" s="19"/>
      <c r="G24" s="19"/>
    </row>
    <row r="25" spans="1:7" ht="12.75" outlineLevel="2">
      <c r="A25" s="39" t="str">
        <f t="shared" si="0"/>
        <v>01</v>
      </c>
      <c r="B25" s="43" t="str">
        <f t="shared" si="1"/>
        <v>01 03 </v>
      </c>
      <c r="C25" s="118" t="s">
        <v>139</v>
      </c>
      <c r="D25" s="42" t="s">
        <v>140</v>
      </c>
      <c r="E25" s="19"/>
      <c r="F25" s="19"/>
      <c r="G25" s="19"/>
    </row>
    <row r="26" spans="1:7" ht="12.75" outlineLevel="2">
      <c r="A26" s="39" t="str">
        <f t="shared" si="0"/>
        <v>01</v>
      </c>
      <c r="B26" s="43" t="str">
        <f t="shared" si="1"/>
        <v>01 03 </v>
      </c>
      <c r="C26" s="118" t="s">
        <v>141</v>
      </c>
      <c r="D26" s="42" t="s">
        <v>142</v>
      </c>
      <c r="E26" s="19"/>
      <c r="F26" s="19"/>
      <c r="G26" s="19"/>
    </row>
    <row r="27" spans="1:7" ht="12.75" outlineLevel="2">
      <c r="A27" s="39" t="str">
        <f t="shared" si="0"/>
        <v>01</v>
      </c>
      <c r="B27" s="43" t="str">
        <f t="shared" si="1"/>
        <v>01 03 </v>
      </c>
      <c r="C27" s="118" t="s">
        <v>143</v>
      </c>
      <c r="D27" s="42" t="s">
        <v>144</v>
      </c>
      <c r="E27" s="19"/>
      <c r="F27" s="19"/>
      <c r="G27" s="19"/>
    </row>
    <row r="28" spans="1:7" ht="12.75" outlineLevel="1">
      <c r="A28" s="39"/>
      <c r="B28" s="43"/>
      <c r="C28" s="119"/>
      <c r="D28" s="41"/>
      <c r="E28" s="19"/>
      <c r="F28" s="19"/>
      <c r="G28" s="19"/>
    </row>
    <row r="29" spans="1:7" ht="22.5" outlineLevel="1">
      <c r="A29" s="39" t="str">
        <f>A16</f>
        <v>01</v>
      </c>
      <c r="B29" s="40" t="s">
        <v>145</v>
      </c>
      <c r="C29" s="119"/>
      <c r="D29" s="41" t="s">
        <v>503</v>
      </c>
      <c r="E29" s="19"/>
      <c r="F29" s="19"/>
      <c r="G29" s="19"/>
    </row>
    <row r="30" spans="1:7" ht="22.5" outlineLevel="2">
      <c r="A30" s="39" t="str">
        <f t="shared" si="0"/>
        <v>01</v>
      </c>
      <c r="B30" s="43" t="str">
        <f aca="true" t="shared" si="2" ref="B30:B37">B29</f>
        <v>01 04</v>
      </c>
      <c r="C30" s="118" t="s">
        <v>146</v>
      </c>
      <c r="D30" s="42" t="s">
        <v>147</v>
      </c>
      <c r="E30" s="19" t="s">
        <v>125</v>
      </c>
      <c r="F30" s="19"/>
      <c r="G30" s="19"/>
    </row>
    <row r="31" spans="1:7" ht="12.75" outlineLevel="2">
      <c r="A31" s="39" t="str">
        <f t="shared" si="0"/>
        <v>01</v>
      </c>
      <c r="B31" s="43" t="str">
        <f t="shared" si="2"/>
        <v>01 04</v>
      </c>
      <c r="C31" s="118" t="s">
        <v>148</v>
      </c>
      <c r="D31" s="42" t="s">
        <v>149</v>
      </c>
      <c r="E31" s="19"/>
      <c r="F31" s="19" t="s">
        <v>125</v>
      </c>
      <c r="G31" s="19"/>
    </row>
    <row r="32" spans="1:7" ht="12.75" outlineLevel="2">
      <c r="A32" s="39" t="str">
        <f t="shared" si="0"/>
        <v>01</v>
      </c>
      <c r="B32" s="43" t="str">
        <f t="shared" si="2"/>
        <v>01 04</v>
      </c>
      <c r="C32" s="118" t="s">
        <v>150</v>
      </c>
      <c r="D32" s="42" t="s">
        <v>151</v>
      </c>
      <c r="E32" s="19"/>
      <c r="F32" s="19" t="s">
        <v>125</v>
      </c>
      <c r="G32" s="19"/>
    </row>
    <row r="33" spans="1:7" ht="12.75" outlineLevel="2">
      <c r="A33" s="39" t="str">
        <f t="shared" si="0"/>
        <v>01</v>
      </c>
      <c r="B33" s="43" t="str">
        <f t="shared" si="2"/>
        <v>01 04</v>
      </c>
      <c r="C33" s="118" t="s">
        <v>152</v>
      </c>
      <c r="D33" s="42" t="s">
        <v>153</v>
      </c>
      <c r="E33" s="19"/>
      <c r="F33" s="19"/>
      <c r="G33" s="19"/>
    </row>
    <row r="34" spans="1:7" ht="22.5" outlineLevel="2">
      <c r="A34" s="39" t="str">
        <f t="shared" si="0"/>
        <v>01</v>
      </c>
      <c r="B34" s="43" t="str">
        <f t="shared" si="2"/>
        <v>01 04</v>
      </c>
      <c r="C34" s="118" t="s">
        <v>154</v>
      </c>
      <c r="D34" s="42" t="s">
        <v>155</v>
      </c>
      <c r="E34" s="19"/>
      <c r="F34" s="19"/>
      <c r="G34" s="19"/>
    </row>
    <row r="35" spans="1:7" ht="22.5" outlineLevel="2">
      <c r="A35" s="39" t="str">
        <f t="shared" si="0"/>
        <v>01</v>
      </c>
      <c r="B35" s="43" t="str">
        <f t="shared" si="2"/>
        <v>01 04</v>
      </c>
      <c r="C35" s="118" t="s">
        <v>156</v>
      </c>
      <c r="D35" s="42" t="s">
        <v>157</v>
      </c>
      <c r="E35" s="19"/>
      <c r="F35" s="19"/>
      <c r="G35" s="19"/>
    </row>
    <row r="36" spans="1:7" ht="12.75" outlineLevel="2">
      <c r="A36" s="39" t="str">
        <f t="shared" si="0"/>
        <v>01</v>
      </c>
      <c r="B36" s="43" t="str">
        <f t="shared" si="2"/>
        <v>01 04</v>
      </c>
      <c r="C36" s="118" t="s">
        <v>1593</v>
      </c>
      <c r="D36" s="42" t="s">
        <v>1417</v>
      </c>
      <c r="E36" s="19"/>
      <c r="F36" s="19" t="s">
        <v>125</v>
      </c>
      <c r="G36" s="19"/>
    </row>
    <row r="37" spans="1:7" ht="12.75" outlineLevel="2">
      <c r="A37" s="39" t="str">
        <f t="shared" si="0"/>
        <v>01</v>
      </c>
      <c r="B37" s="43" t="str">
        <f t="shared" si="2"/>
        <v>01 04</v>
      </c>
      <c r="C37" s="118" t="s">
        <v>1418</v>
      </c>
      <c r="D37" s="42" t="s">
        <v>144</v>
      </c>
      <c r="E37" s="19"/>
      <c r="F37" s="19"/>
      <c r="G37" s="19"/>
    </row>
    <row r="38" spans="1:7" ht="12.75" outlineLevel="1">
      <c r="A38" s="39" t="str">
        <f t="shared" si="0"/>
        <v>01</v>
      </c>
      <c r="B38" s="40" t="s">
        <v>19</v>
      </c>
      <c r="C38" s="117"/>
      <c r="D38" s="41" t="s">
        <v>504</v>
      </c>
      <c r="E38" s="19"/>
      <c r="F38" s="19"/>
      <c r="G38" s="19"/>
    </row>
    <row r="39" spans="1:7" ht="12.75" outlineLevel="2">
      <c r="A39" s="39" t="str">
        <f t="shared" si="0"/>
        <v>01</v>
      </c>
      <c r="B39" s="43" t="str">
        <f aca="true" t="shared" si="3" ref="B39:B44">B38</f>
        <v>01 05 </v>
      </c>
      <c r="C39" s="118" t="s">
        <v>20</v>
      </c>
      <c r="D39" s="42" t="s">
        <v>21</v>
      </c>
      <c r="E39" s="19"/>
      <c r="F39" s="19"/>
      <c r="G39" s="19"/>
    </row>
    <row r="40" spans="1:7" ht="12.75" outlineLevel="2">
      <c r="A40" s="39" t="str">
        <f t="shared" si="0"/>
        <v>01</v>
      </c>
      <c r="B40" s="43" t="str">
        <f t="shared" si="3"/>
        <v>01 05 </v>
      </c>
      <c r="C40" s="118" t="s">
        <v>22</v>
      </c>
      <c r="D40" s="42" t="s">
        <v>23</v>
      </c>
      <c r="E40" s="19" t="s">
        <v>125</v>
      </c>
      <c r="F40" s="19"/>
      <c r="G40" s="19"/>
    </row>
    <row r="41" spans="1:7" ht="12.75" outlineLevel="2">
      <c r="A41" s="39" t="str">
        <f t="shared" si="0"/>
        <v>01</v>
      </c>
      <c r="B41" s="43" t="str">
        <f t="shared" si="3"/>
        <v>01 05 </v>
      </c>
      <c r="C41" s="118" t="s">
        <v>24</v>
      </c>
      <c r="D41" s="42" t="s">
        <v>25</v>
      </c>
      <c r="E41" s="19" t="s">
        <v>125</v>
      </c>
      <c r="F41" s="19"/>
      <c r="G41" s="19"/>
    </row>
    <row r="42" spans="1:7" ht="22.5" outlineLevel="2">
      <c r="A42" s="39" t="str">
        <f t="shared" si="0"/>
        <v>01</v>
      </c>
      <c r="B42" s="43" t="str">
        <f t="shared" si="3"/>
        <v>01 05 </v>
      </c>
      <c r="C42" s="118" t="s">
        <v>26</v>
      </c>
      <c r="D42" s="42" t="s">
        <v>1479</v>
      </c>
      <c r="E42" s="19"/>
      <c r="F42" s="19"/>
      <c r="G42" s="19"/>
    </row>
    <row r="43" spans="1:7" ht="22.5" outlineLevel="2">
      <c r="A43" s="39" t="str">
        <f t="shared" si="0"/>
        <v>01</v>
      </c>
      <c r="B43" s="43" t="str">
        <f t="shared" si="3"/>
        <v>01 05 </v>
      </c>
      <c r="C43" s="118" t="s">
        <v>1480</v>
      </c>
      <c r="D43" s="42" t="s">
        <v>406</v>
      </c>
      <c r="E43" s="19"/>
      <c r="F43" s="19"/>
      <c r="G43" s="19"/>
    </row>
    <row r="44" spans="1:7" ht="12.75" outlineLevel="2">
      <c r="A44" s="39" t="str">
        <f t="shared" si="0"/>
        <v>01</v>
      </c>
      <c r="B44" s="43" t="str">
        <f t="shared" si="3"/>
        <v>01 05 </v>
      </c>
      <c r="C44" s="118" t="s">
        <v>407</v>
      </c>
      <c r="D44" s="42" t="s">
        <v>144</v>
      </c>
      <c r="E44" s="19"/>
      <c r="F44" s="19"/>
      <c r="G44" s="19"/>
    </row>
    <row r="45" spans="1:7" ht="13.5" customHeight="1">
      <c r="A45" s="39"/>
      <c r="B45" s="43"/>
      <c r="C45" s="45"/>
      <c r="D45" s="38"/>
      <c r="E45" s="19"/>
      <c r="F45" s="19"/>
      <c r="G45" s="19"/>
    </row>
    <row r="46" spans="1:7" ht="40.5" customHeight="1">
      <c r="A46" s="44" t="s">
        <v>505</v>
      </c>
      <c r="B46" s="43"/>
      <c r="C46" s="45"/>
      <c r="D46" s="38" t="s">
        <v>1979</v>
      </c>
      <c r="E46" s="19"/>
      <c r="F46" s="19"/>
      <c r="G46" s="19"/>
    </row>
    <row r="47" spans="1:7" ht="22.5" outlineLevel="1">
      <c r="A47" s="39" t="s">
        <v>505</v>
      </c>
      <c r="B47" s="40" t="s">
        <v>408</v>
      </c>
      <c r="C47" s="117"/>
      <c r="D47" s="41" t="s">
        <v>422</v>
      </c>
      <c r="E47" s="19"/>
      <c r="F47" s="19"/>
      <c r="G47" s="19"/>
    </row>
    <row r="48" spans="1:7" ht="12.75" outlineLevel="2">
      <c r="A48" s="293" t="str">
        <f>A47</f>
        <v>02</v>
      </c>
      <c r="B48" s="43" t="str">
        <f>B47</f>
        <v>02 01 </v>
      </c>
      <c r="C48" s="118" t="s">
        <v>423</v>
      </c>
      <c r="D48" s="42" t="s">
        <v>424</v>
      </c>
      <c r="E48" s="19"/>
      <c r="F48" s="19"/>
      <c r="G48" s="19"/>
    </row>
    <row r="49" spans="1:7" ht="12.75" outlineLevel="2">
      <c r="A49" s="293" t="str">
        <f aca="true" t="shared" si="4" ref="A49:A94">A48</f>
        <v>02</v>
      </c>
      <c r="B49" s="43" t="str">
        <f aca="true" t="shared" si="5" ref="B49:B60">B48</f>
        <v>02 01 </v>
      </c>
      <c r="C49" s="118" t="s">
        <v>425</v>
      </c>
      <c r="D49" s="42" t="s">
        <v>426</v>
      </c>
      <c r="E49" s="19" t="s">
        <v>125</v>
      </c>
      <c r="F49" s="19"/>
      <c r="G49" s="19"/>
    </row>
    <row r="50" spans="1:7" ht="12.75" outlineLevel="2">
      <c r="A50" s="293" t="str">
        <f t="shared" si="4"/>
        <v>02</v>
      </c>
      <c r="B50" s="43" t="str">
        <f t="shared" si="5"/>
        <v>02 01 </v>
      </c>
      <c r="C50" s="118" t="s">
        <v>427</v>
      </c>
      <c r="D50" s="42" t="s">
        <v>428</v>
      </c>
      <c r="E50" s="19"/>
      <c r="F50" s="19"/>
      <c r="G50" s="19"/>
    </row>
    <row r="51" spans="1:7" ht="12.75" outlineLevel="2">
      <c r="A51" s="293" t="str">
        <f t="shared" si="4"/>
        <v>02</v>
      </c>
      <c r="B51" s="43" t="str">
        <f t="shared" si="5"/>
        <v>02 01 </v>
      </c>
      <c r="C51" s="118" t="s">
        <v>429</v>
      </c>
      <c r="D51" s="42" t="s">
        <v>430</v>
      </c>
      <c r="E51" s="19"/>
      <c r="F51" s="19"/>
      <c r="G51" s="19"/>
    </row>
    <row r="52" spans="1:7" ht="12.75" outlineLevel="2">
      <c r="A52" s="293" t="str">
        <f t="shared" si="4"/>
        <v>02</v>
      </c>
      <c r="B52" s="43" t="str">
        <f t="shared" si="5"/>
        <v>02 01 </v>
      </c>
      <c r="C52" s="118" t="s">
        <v>431</v>
      </c>
      <c r="D52" s="42" t="s">
        <v>1856</v>
      </c>
      <c r="E52" s="19"/>
      <c r="F52" s="19"/>
      <c r="G52" s="19"/>
    </row>
    <row r="53" spans="1:7" ht="12.75" outlineLevel="2">
      <c r="A53" s="293" t="str">
        <f t="shared" si="4"/>
        <v>02</v>
      </c>
      <c r="B53" s="43" t="str">
        <f t="shared" si="5"/>
        <v>02 01 </v>
      </c>
      <c r="C53" s="118" t="s">
        <v>1857</v>
      </c>
      <c r="D53" s="42" t="s">
        <v>1858</v>
      </c>
      <c r="E53" s="19"/>
      <c r="F53" s="19"/>
      <c r="G53" s="19"/>
    </row>
    <row r="54" spans="1:7" ht="12.75" outlineLevel="2">
      <c r="A54" s="293" t="str">
        <f t="shared" si="4"/>
        <v>02</v>
      </c>
      <c r="B54" s="43" t="str">
        <f t="shared" si="5"/>
        <v>02 01 </v>
      </c>
      <c r="C54" s="118" t="s">
        <v>1859</v>
      </c>
      <c r="D54" s="42" t="s">
        <v>1860</v>
      </c>
      <c r="E54" s="19" t="s">
        <v>125</v>
      </c>
      <c r="F54" s="19"/>
      <c r="G54" s="19"/>
    </row>
    <row r="55" spans="1:7" ht="12.75" outlineLevel="2">
      <c r="A55" s="293" t="str">
        <f t="shared" si="4"/>
        <v>02</v>
      </c>
      <c r="B55" s="43" t="str">
        <f t="shared" si="5"/>
        <v>02 01 </v>
      </c>
      <c r="C55" s="118" t="s">
        <v>1670</v>
      </c>
      <c r="D55" s="42" t="s">
        <v>194</v>
      </c>
      <c r="E55" s="19"/>
      <c r="F55" s="19"/>
      <c r="G55" s="19"/>
    </row>
    <row r="56" spans="1:7" ht="12.75" outlineLevel="2">
      <c r="A56" s="293" t="str">
        <f t="shared" si="4"/>
        <v>02</v>
      </c>
      <c r="B56" s="43" t="str">
        <f t="shared" si="5"/>
        <v>02 01 </v>
      </c>
      <c r="C56" s="118" t="s">
        <v>195</v>
      </c>
      <c r="D56" s="42" t="s">
        <v>196</v>
      </c>
      <c r="E56" s="19"/>
      <c r="F56" s="19"/>
      <c r="G56" s="19"/>
    </row>
    <row r="57" spans="1:7" ht="12.75" outlineLevel="2">
      <c r="A57" s="293" t="str">
        <f t="shared" si="4"/>
        <v>02</v>
      </c>
      <c r="B57" s="43" t="str">
        <f t="shared" si="5"/>
        <v>02 01 </v>
      </c>
      <c r="C57" s="118" t="s">
        <v>197</v>
      </c>
      <c r="D57" s="42" t="s">
        <v>1761</v>
      </c>
      <c r="E57" s="19" t="s">
        <v>125</v>
      </c>
      <c r="F57" s="19"/>
      <c r="G57" s="19"/>
    </row>
    <row r="58" spans="1:7" ht="22.5" outlineLevel="2">
      <c r="A58" s="293" t="str">
        <f t="shared" si="4"/>
        <v>02</v>
      </c>
      <c r="B58" s="43" t="str">
        <f t="shared" si="5"/>
        <v>02 01 </v>
      </c>
      <c r="C58" s="118" t="s">
        <v>1762</v>
      </c>
      <c r="D58" s="42" t="s">
        <v>1763</v>
      </c>
      <c r="E58" s="19" t="s">
        <v>125</v>
      </c>
      <c r="F58" s="19"/>
      <c r="G58" s="19"/>
    </row>
    <row r="59" spans="1:7" ht="12.75" outlineLevel="2">
      <c r="A59" s="293" t="str">
        <f t="shared" si="4"/>
        <v>02</v>
      </c>
      <c r="B59" s="43" t="str">
        <f t="shared" si="5"/>
        <v>02 01 </v>
      </c>
      <c r="C59" s="118" t="s">
        <v>1764</v>
      </c>
      <c r="D59" s="42" t="s">
        <v>1765</v>
      </c>
      <c r="E59" s="19" t="s">
        <v>125</v>
      </c>
      <c r="F59" s="19"/>
      <c r="G59" s="19"/>
    </row>
    <row r="60" spans="1:7" ht="12.75" outlineLevel="2">
      <c r="A60" s="293" t="str">
        <f t="shared" si="4"/>
        <v>02</v>
      </c>
      <c r="B60" s="43" t="str">
        <f t="shared" si="5"/>
        <v>02 01 </v>
      </c>
      <c r="C60" s="118" t="s">
        <v>1766</v>
      </c>
      <c r="D60" s="42" t="s">
        <v>144</v>
      </c>
      <c r="E60" s="19"/>
      <c r="F60" s="19"/>
      <c r="G60" s="19"/>
    </row>
    <row r="61" spans="1:7" ht="22.5" outlineLevel="1">
      <c r="A61" s="293" t="str">
        <f t="shared" si="4"/>
        <v>02</v>
      </c>
      <c r="B61" s="40" t="s">
        <v>1767</v>
      </c>
      <c r="C61" s="117"/>
      <c r="D61" s="41" t="s">
        <v>1768</v>
      </c>
      <c r="E61" s="19"/>
      <c r="F61" s="19"/>
      <c r="G61" s="19"/>
    </row>
    <row r="62" spans="1:7" ht="12.75" outlineLevel="2">
      <c r="A62" s="293" t="str">
        <f t="shared" si="4"/>
        <v>02</v>
      </c>
      <c r="B62" s="43" t="str">
        <f>B61</f>
        <v>02 02 </v>
      </c>
      <c r="C62" s="118" t="s">
        <v>1769</v>
      </c>
      <c r="D62" s="42" t="s">
        <v>424</v>
      </c>
      <c r="E62" s="19"/>
      <c r="F62" s="19"/>
      <c r="G62" s="19"/>
    </row>
    <row r="63" spans="1:7" ht="12.75" outlineLevel="2">
      <c r="A63" s="293" t="str">
        <f t="shared" si="4"/>
        <v>02</v>
      </c>
      <c r="B63" s="43" t="str">
        <f>B62</f>
        <v>02 02 </v>
      </c>
      <c r="C63" s="118" t="s">
        <v>1770</v>
      </c>
      <c r="D63" s="42" t="s">
        <v>426</v>
      </c>
      <c r="E63" s="19" t="s">
        <v>125</v>
      </c>
      <c r="F63" s="19"/>
      <c r="G63" s="19"/>
    </row>
    <row r="64" spans="1:7" ht="12.75" outlineLevel="2">
      <c r="A64" s="293" t="str">
        <f t="shared" si="4"/>
        <v>02</v>
      </c>
      <c r="B64" s="43" t="str">
        <f>B63</f>
        <v>02 02 </v>
      </c>
      <c r="C64" s="118" t="s">
        <v>1771</v>
      </c>
      <c r="D64" s="42" t="s">
        <v>1772</v>
      </c>
      <c r="E64" s="19"/>
      <c r="F64" s="19"/>
      <c r="G64" s="19"/>
    </row>
    <row r="65" spans="1:7" ht="12.75" outlineLevel="2">
      <c r="A65" s="293" t="str">
        <f t="shared" si="4"/>
        <v>02</v>
      </c>
      <c r="B65" s="43" t="str">
        <f>B64</f>
        <v>02 02 </v>
      </c>
      <c r="C65" s="118" t="s">
        <v>1773</v>
      </c>
      <c r="D65" s="42" t="s">
        <v>1774</v>
      </c>
      <c r="E65" s="19"/>
      <c r="F65" s="19"/>
      <c r="G65" s="19"/>
    </row>
    <row r="66" spans="1:7" ht="12.75" outlineLevel="2">
      <c r="A66" s="293" t="str">
        <f t="shared" si="4"/>
        <v>02</v>
      </c>
      <c r="B66" s="43" t="str">
        <f>B65</f>
        <v>02 02 </v>
      </c>
      <c r="C66" s="118" t="s">
        <v>1775</v>
      </c>
      <c r="D66" s="42" t="s">
        <v>144</v>
      </c>
      <c r="E66" s="19"/>
      <c r="F66" s="19"/>
      <c r="G66" s="19"/>
    </row>
    <row r="67" spans="1:7" ht="45" outlineLevel="1">
      <c r="A67" s="293" t="str">
        <f t="shared" si="4"/>
        <v>02</v>
      </c>
      <c r="B67" s="40" t="s">
        <v>1776</v>
      </c>
      <c r="C67" s="117"/>
      <c r="D67" s="41" t="s">
        <v>462</v>
      </c>
      <c r="E67" s="19"/>
      <c r="F67" s="19"/>
      <c r="G67" s="19"/>
    </row>
    <row r="68" spans="1:7" ht="12.75" outlineLevel="2">
      <c r="A68" s="293" t="str">
        <f t="shared" si="4"/>
        <v>02</v>
      </c>
      <c r="B68" s="43" t="str">
        <f aca="true" t="shared" si="6" ref="B68:B73">B67</f>
        <v>02 03 </v>
      </c>
      <c r="C68" s="118" t="s">
        <v>463</v>
      </c>
      <c r="D68" s="42" t="s">
        <v>464</v>
      </c>
      <c r="E68" s="19"/>
      <c r="F68" s="19"/>
      <c r="G68" s="19"/>
    </row>
    <row r="69" spans="1:7" ht="12.75" outlineLevel="2">
      <c r="A69" s="293" t="str">
        <f t="shared" si="4"/>
        <v>02</v>
      </c>
      <c r="B69" s="43" t="str">
        <f t="shared" si="6"/>
        <v>02 03 </v>
      </c>
      <c r="C69" s="118" t="s">
        <v>465</v>
      </c>
      <c r="D69" s="42" t="s">
        <v>376</v>
      </c>
      <c r="E69" s="19"/>
      <c r="F69" s="19"/>
      <c r="G69" s="19"/>
    </row>
    <row r="70" spans="1:7" ht="12.75" outlineLevel="2">
      <c r="A70" s="293" t="str">
        <f t="shared" si="4"/>
        <v>02</v>
      </c>
      <c r="B70" s="43" t="str">
        <f t="shared" si="6"/>
        <v>02 03 </v>
      </c>
      <c r="C70" s="118" t="s">
        <v>377</v>
      </c>
      <c r="D70" s="42" t="s">
        <v>378</v>
      </c>
      <c r="E70" s="19"/>
      <c r="F70" s="19"/>
      <c r="G70" s="19"/>
    </row>
    <row r="71" spans="1:7" ht="12.75" outlineLevel="2">
      <c r="A71" s="293" t="str">
        <f t="shared" si="4"/>
        <v>02</v>
      </c>
      <c r="B71" s="43" t="str">
        <f t="shared" si="6"/>
        <v>02 03 </v>
      </c>
      <c r="C71" s="118" t="s">
        <v>379</v>
      </c>
      <c r="D71" s="42" t="s">
        <v>1772</v>
      </c>
      <c r="E71" s="19"/>
      <c r="F71" s="19"/>
      <c r="G71" s="19"/>
    </row>
    <row r="72" spans="1:7" ht="12.75" outlineLevel="2">
      <c r="A72" s="293" t="str">
        <f t="shared" si="4"/>
        <v>02</v>
      </c>
      <c r="B72" s="43" t="str">
        <f t="shared" si="6"/>
        <v>02 03 </v>
      </c>
      <c r="C72" s="118" t="s">
        <v>380</v>
      </c>
      <c r="D72" s="42" t="s">
        <v>1774</v>
      </c>
      <c r="E72" s="19"/>
      <c r="F72" s="19"/>
      <c r="G72" s="19"/>
    </row>
    <row r="73" spans="1:7" ht="12.75" outlineLevel="2">
      <c r="A73" s="293" t="str">
        <f t="shared" si="4"/>
        <v>02</v>
      </c>
      <c r="B73" s="43" t="str">
        <f t="shared" si="6"/>
        <v>02 03 </v>
      </c>
      <c r="C73" s="118" t="s">
        <v>381</v>
      </c>
      <c r="D73" s="42" t="s">
        <v>144</v>
      </c>
      <c r="E73" s="19"/>
      <c r="F73" s="19"/>
      <c r="G73" s="19"/>
    </row>
    <row r="74" spans="1:7" ht="12.75" outlineLevel="1">
      <c r="A74" s="293" t="str">
        <f t="shared" si="4"/>
        <v>02</v>
      </c>
      <c r="B74" s="40" t="s">
        <v>382</v>
      </c>
      <c r="C74" s="117"/>
      <c r="D74" s="41" t="s">
        <v>383</v>
      </c>
      <c r="E74" s="19"/>
      <c r="F74" s="19"/>
      <c r="G74" s="19"/>
    </row>
    <row r="75" spans="1:7" ht="12.75" outlineLevel="2">
      <c r="A75" s="293" t="str">
        <f t="shared" si="4"/>
        <v>02</v>
      </c>
      <c r="B75" s="43" t="str">
        <f>B74</f>
        <v>02 04</v>
      </c>
      <c r="C75" s="118" t="s">
        <v>384</v>
      </c>
      <c r="D75" s="42" t="s">
        <v>385</v>
      </c>
      <c r="E75" s="19"/>
      <c r="F75" s="19"/>
      <c r="G75" s="19"/>
    </row>
    <row r="76" spans="1:7" ht="12.75" outlineLevel="2">
      <c r="A76" s="293" t="str">
        <f t="shared" si="4"/>
        <v>02</v>
      </c>
      <c r="B76" s="43" t="str">
        <f>B75</f>
        <v>02 04</v>
      </c>
      <c r="C76" s="118" t="s">
        <v>386</v>
      </c>
      <c r="D76" s="42" t="s">
        <v>387</v>
      </c>
      <c r="E76" s="19"/>
      <c r="F76" s="19"/>
      <c r="G76" s="19"/>
    </row>
    <row r="77" spans="1:7" ht="12.75" outlineLevel="2">
      <c r="A77" s="293" t="str">
        <f t="shared" si="4"/>
        <v>02</v>
      </c>
      <c r="B77" s="43" t="str">
        <f>B76</f>
        <v>02 04</v>
      </c>
      <c r="C77" s="118" t="s">
        <v>388</v>
      </c>
      <c r="D77" s="42" t="s">
        <v>1774</v>
      </c>
      <c r="E77" s="19"/>
      <c r="F77" s="19"/>
      <c r="G77" s="19"/>
    </row>
    <row r="78" spans="1:7" ht="12.75" outlineLevel="2">
      <c r="A78" s="293" t="str">
        <f t="shared" si="4"/>
        <v>02</v>
      </c>
      <c r="B78" s="43" t="str">
        <f>B77</f>
        <v>02 04</v>
      </c>
      <c r="C78" s="118" t="s">
        <v>389</v>
      </c>
      <c r="D78" s="42" t="s">
        <v>144</v>
      </c>
      <c r="E78" s="19"/>
      <c r="F78" s="19"/>
      <c r="G78" s="19"/>
    </row>
    <row r="79" spans="1:7" ht="12.75" outlineLevel="1">
      <c r="A79" s="293" t="str">
        <f t="shared" si="4"/>
        <v>02</v>
      </c>
      <c r="B79" s="40" t="s">
        <v>390</v>
      </c>
      <c r="C79" s="117"/>
      <c r="D79" s="41" t="s">
        <v>391</v>
      </c>
      <c r="E79" s="19"/>
      <c r="F79" s="19"/>
      <c r="G79" s="19"/>
    </row>
    <row r="80" spans="1:7" ht="12.75" outlineLevel="2">
      <c r="A80" s="293" t="str">
        <f t="shared" si="4"/>
        <v>02</v>
      </c>
      <c r="B80" s="43" t="str">
        <f>B79</f>
        <v>02 05 </v>
      </c>
      <c r="C80" s="118" t="s">
        <v>392</v>
      </c>
      <c r="D80" s="42" t="s">
        <v>1772</v>
      </c>
      <c r="E80" s="19"/>
      <c r="F80" s="19"/>
      <c r="G80" s="19"/>
    </row>
    <row r="81" spans="1:7" ht="12.75" outlineLevel="2">
      <c r="A81" s="293" t="str">
        <f t="shared" si="4"/>
        <v>02</v>
      </c>
      <c r="B81" s="43" t="str">
        <f>B80</f>
        <v>02 05 </v>
      </c>
      <c r="C81" s="118" t="s">
        <v>393</v>
      </c>
      <c r="D81" s="42" t="s">
        <v>1774</v>
      </c>
      <c r="E81" s="19"/>
      <c r="F81" s="19"/>
      <c r="G81" s="19"/>
    </row>
    <row r="82" spans="1:7" ht="12.75" outlineLevel="2">
      <c r="A82" s="293" t="str">
        <f t="shared" si="4"/>
        <v>02</v>
      </c>
      <c r="B82" s="43" t="str">
        <f>B81</f>
        <v>02 05 </v>
      </c>
      <c r="C82" s="118" t="s">
        <v>394</v>
      </c>
      <c r="D82" s="42" t="s">
        <v>144</v>
      </c>
      <c r="E82" s="19"/>
      <c r="F82" s="19"/>
      <c r="G82" s="19"/>
    </row>
    <row r="83" spans="1:7" ht="12.75" outlineLevel="1">
      <c r="A83" s="293" t="str">
        <f t="shared" si="4"/>
        <v>02</v>
      </c>
      <c r="B83" s="40" t="s">
        <v>395</v>
      </c>
      <c r="C83" s="117"/>
      <c r="D83" s="41" t="s">
        <v>396</v>
      </c>
      <c r="E83" s="19"/>
      <c r="F83" s="19"/>
      <c r="G83" s="19"/>
    </row>
    <row r="84" spans="1:7" ht="12.75" outlineLevel="2">
      <c r="A84" s="293" t="str">
        <f t="shared" si="4"/>
        <v>02</v>
      </c>
      <c r="B84" s="43" t="str">
        <f>B83</f>
        <v>02 06 </v>
      </c>
      <c r="C84" s="118" t="s">
        <v>397</v>
      </c>
      <c r="D84" s="42" t="s">
        <v>1772</v>
      </c>
      <c r="E84" s="19"/>
      <c r="F84" s="19"/>
      <c r="G84" s="19"/>
    </row>
    <row r="85" spans="1:7" ht="12.75" outlineLevel="2">
      <c r="A85" s="293" t="str">
        <f t="shared" si="4"/>
        <v>02</v>
      </c>
      <c r="B85" s="43" t="str">
        <f>B84</f>
        <v>02 06 </v>
      </c>
      <c r="C85" s="118" t="s">
        <v>398</v>
      </c>
      <c r="D85" s="42" t="s">
        <v>376</v>
      </c>
      <c r="E85" s="19"/>
      <c r="F85" s="19"/>
      <c r="G85" s="19"/>
    </row>
    <row r="86" spans="1:7" ht="12.75" outlineLevel="2">
      <c r="A86" s="293" t="str">
        <f t="shared" si="4"/>
        <v>02</v>
      </c>
      <c r="B86" s="43" t="str">
        <f>B85</f>
        <v>02 06 </v>
      </c>
      <c r="C86" s="118" t="s">
        <v>399</v>
      </c>
      <c r="D86" s="42" t="s">
        <v>1774</v>
      </c>
      <c r="E86" s="19"/>
      <c r="F86" s="19"/>
      <c r="G86" s="19"/>
    </row>
    <row r="87" spans="1:7" ht="12.75" outlineLevel="2">
      <c r="A87" s="293" t="str">
        <f t="shared" si="4"/>
        <v>02</v>
      </c>
      <c r="B87" s="43" t="str">
        <f>B86</f>
        <v>02 06 </v>
      </c>
      <c r="C87" s="118" t="s">
        <v>400</v>
      </c>
      <c r="D87" s="42" t="s">
        <v>144</v>
      </c>
      <c r="E87" s="19"/>
      <c r="F87" s="19"/>
      <c r="G87" s="19"/>
    </row>
    <row r="88" spans="1:7" ht="22.5" outlineLevel="1">
      <c r="A88" s="293" t="str">
        <f t="shared" si="4"/>
        <v>02</v>
      </c>
      <c r="B88" s="40" t="s">
        <v>401</v>
      </c>
      <c r="C88" s="117"/>
      <c r="D88" s="41" t="s">
        <v>402</v>
      </c>
      <c r="E88" s="19"/>
      <c r="F88" s="19"/>
      <c r="G88" s="19"/>
    </row>
    <row r="89" spans="1:7" ht="12.75" outlineLevel="2">
      <c r="A89" s="293" t="str">
        <f t="shared" si="4"/>
        <v>02</v>
      </c>
      <c r="B89" s="43" t="str">
        <f aca="true" t="shared" si="7" ref="B89:B94">B88</f>
        <v>02 07 </v>
      </c>
      <c r="C89" s="118" t="s">
        <v>403</v>
      </c>
      <c r="D89" s="42" t="s">
        <v>404</v>
      </c>
      <c r="E89" s="19"/>
      <c r="F89" s="19"/>
      <c r="G89" s="19"/>
    </row>
    <row r="90" spans="1:7" ht="12.75" outlineLevel="2">
      <c r="A90" s="293" t="str">
        <f t="shared" si="4"/>
        <v>02</v>
      </c>
      <c r="B90" s="43" t="str">
        <f t="shared" si="7"/>
        <v>02 07 </v>
      </c>
      <c r="C90" s="118" t="s">
        <v>405</v>
      </c>
      <c r="D90" s="42" t="s">
        <v>239</v>
      </c>
      <c r="E90" s="19"/>
      <c r="F90" s="19"/>
      <c r="G90" s="19"/>
    </row>
    <row r="91" spans="1:7" ht="12.75" outlineLevel="2">
      <c r="A91" s="293" t="str">
        <f t="shared" si="4"/>
        <v>02</v>
      </c>
      <c r="B91" s="43" t="str">
        <f t="shared" si="7"/>
        <v>02 07 </v>
      </c>
      <c r="C91" s="118" t="s">
        <v>240</v>
      </c>
      <c r="D91" s="42" t="s">
        <v>241</v>
      </c>
      <c r="E91" s="19"/>
      <c r="F91" s="19"/>
      <c r="G91" s="19"/>
    </row>
    <row r="92" spans="1:7" ht="12.75" outlineLevel="2">
      <c r="A92" s="293" t="str">
        <f t="shared" si="4"/>
        <v>02</v>
      </c>
      <c r="B92" s="43" t="str">
        <f t="shared" si="7"/>
        <v>02 07 </v>
      </c>
      <c r="C92" s="118" t="s">
        <v>242</v>
      </c>
      <c r="D92" s="42" t="s">
        <v>1772</v>
      </c>
      <c r="E92" s="19"/>
      <c r="F92" s="19"/>
      <c r="G92" s="19"/>
    </row>
    <row r="93" spans="1:7" ht="12.75" outlineLevel="2">
      <c r="A93" s="293" t="str">
        <f t="shared" si="4"/>
        <v>02</v>
      </c>
      <c r="B93" s="43" t="str">
        <f t="shared" si="7"/>
        <v>02 07 </v>
      </c>
      <c r="C93" s="118" t="s">
        <v>243</v>
      </c>
      <c r="D93" s="42" t="s">
        <v>1774</v>
      </c>
      <c r="E93" s="19"/>
      <c r="F93" s="19"/>
      <c r="G93" s="19"/>
    </row>
    <row r="94" spans="1:7" ht="12.75" outlineLevel="2">
      <c r="A94" s="293" t="str">
        <f t="shared" si="4"/>
        <v>02</v>
      </c>
      <c r="B94" s="43" t="str">
        <f t="shared" si="7"/>
        <v>02 07 </v>
      </c>
      <c r="C94" s="118" t="s">
        <v>244</v>
      </c>
      <c r="D94" s="42" t="s">
        <v>144</v>
      </c>
      <c r="E94" s="19"/>
      <c r="F94" s="19"/>
      <c r="G94" s="19"/>
    </row>
    <row r="95" spans="1:7" ht="30" customHeight="1">
      <c r="A95" s="44" t="s">
        <v>506</v>
      </c>
      <c r="B95" s="44"/>
      <c r="C95" s="45"/>
      <c r="D95" s="38" t="s">
        <v>1980</v>
      </c>
      <c r="E95" s="19"/>
      <c r="F95" s="19"/>
      <c r="G95" s="19"/>
    </row>
    <row r="96" spans="1:7" ht="22.5" outlineLevel="1">
      <c r="A96" s="39" t="str">
        <f>A95</f>
        <v>03</v>
      </c>
      <c r="B96" s="40" t="s">
        <v>245</v>
      </c>
      <c r="C96" s="117"/>
      <c r="D96" s="41" t="s">
        <v>246</v>
      </c>
      <c r="E96" s="19"/>
      <c r="F96" s="19"/>
      <c r="G96" s="19"/>
    </row>
    <row r="97" spans="1:7" ht="12.75" outlineLevel="2">
      <c r="A97" s="39" t="str">
        <f aca="true" t="shared" si="8" ref="A97:B117">A96</f>
        <v>03</v>
      </c>
      <c r="B97" s="43" t="str">
        <f>B96</f>
        <v>03 01 </v>
      </c>
      <c r="C97" s="118" t="s">
        <v>247</v>
      </c>
      <c r="D97" s="42" t="s">
        <v>248</v>
      </c>
      <c r="E97" s="19"/>
      <c r="F97" s="19"/>
      <c r="G97" s="19"/>
    </row>
    <row r="98" spans="1:7" ht="22.5" outlineLevel="2">
      <c r="A98" s="39" t="str">
        <f t="shared" si="8"/>
        <v>03</v>
      </c>
      <c r="B98" s="43" t="str">
        <f t="shared" si="8"/>
        <v>03 01 </v>
      </c>
      <c r="C98" s="118" t="s">
        <v>249</v>
      </c>
      <c r="D98" s="42" t="s">
        <v>1948</v>
      </c>
      <c r="E98" s="19" t="s">
        <v>125</v>
      </c>
      <c r="F98" s="19"/>
      <c r="G98" s="19"/>
    </row>
    <row r="99" spans="1:7" ht="22.5" outlineLevel="2">
      <c r="A99" s="39" t="str">
        <f t="shared" si="8"/>
        <v>03</v>
      </c>
      <c r="B99" s="43" t="str">
        <f t="shared" si="8"/>
        <v>03 01 </v>
      </c>
      <c r="C99" s="118" t="s">
        <v>1949</v>
      </c>
      <c r="D99" s="42" t="s">
        <v>1950</v>
      </c>
      <c r="E99" s="19"/>
      <c r="F99" s="19"/>
      <c r="G99" s="19"/>
    </row>
    <row r="100" spans="1:7" ht="12.75" outlineLevel="2">
      <c r="A100" s="39" t="str">
        <f t="shared" si="8"/>
        <v>03</v>
      </c>
      <c r="B100" s="43" t="str">
        <f t="shared" si="8"/>
        <v>03 01 </v>
      </c>
      <c r="C100" s="118" t="s">
        <v>1951</v>
      </c>
      <c r="D100" s="42" t="s">
        <v>144</v>
      </c>
      <c r="E100" s="19"/>
      <c r="F100" s="19"/>
      <c r="G100" s="19"/>
    </row>
    <row r="101" spans="1:7" ht="12.75" outlineLevel="1">
      <c r="A101" s="39" t="str">
        <f t="shared" si="8"/>
        <v>03</v>
      </c>
      <c r="B101" s="40" t="s">
        <v>1952</v>
      </c>
      <c r="C101" s="117"/>
      <c r="D101" s="41" t="s">
        <v>1953</v>
      </c>
      <c r="E101" s="19"/>
      <c r="F101" s="19"/>
      <c r="G101" s="19"/>
    </row>
    <row r="102" spans="1:7" ht="12.75" outlineLevel="2">
      <c r="A102" s="39" t="str">
        <f t="shared" si="8"/>
        <v>03</v>
      </c>
      <c r="B102" s="43" t="str">
        <f>B101</f>
        <v>03 02 </v>
      </c>
      <c r="C102" s="118" t="s">
        <v>1954</v>
      </c>
      <c r="D102" s="42" t="s">
        <v>1955</v>
      </c>
      <c r="E102" s="19" t="s">
        <v>125</v>
      </c>
      <c r="F102" s="19"/>
      <c r="G102" s="19"/>
    </row>
    <row r="103" spans="1:7" ht="12.75" outlineLevel="2">
      <c r="A103" s="39" t="str">
        <f t="shared" si="8"/>
        <v>03</v>
      </c>
      <c r="B103" s="43" t="str">
        <f t="shared" si="8"/>
        <v>03 02 </v>
      </c>
      <c r="C103" s="118" t="s">
        <v>1956</v>
      </c>
      <c r="D103" s="42" t="s">
        <v>1957</v>
      </c>
      <c r="E103" s="19" t="s">
        <v>125</v>
      </c>
      <c r="F103" s="19"/>
      <c r="G103" s="19"/>
    </row>
    <row r="104" spans="1:7" ht="12.75" outlineLevel="2">
      <c r="A104" s="39" t="str">
        <f t="shared" si="8"/>
        <v>03</v>
      </c>
      <c r="B104" s="43" t="str">
        <f t="shared" si="8"/>
        <v>03 02 </v>
      </c>
      <c r="C104" s="118" t="s">
        <v>1958</v>
      </c>
      <c r="D104" s="42" t="s">
        <v>1684</v>
      </c>
      <c r="E104" s="19" t="s">
        <v>125</v>
      </c>
      <c r="F104" s="19"/>
      <c r="G104" s="19"/>
    </row>
    <row r="105" spans="1:7" ht="12.75" outlineLevel="2">
      <c r="A105" s="39" t="str">
        <f t="shared" si="8"/>
        <v>03</v>
      </c>
      <c r="B105" s="43" t="str">
        <f t="shared" si="8"/>
        <v>03 02 </v>
      </c>
      <c r="C105" s="118" t="s">
        <v>1685</v>
      </c>
      <c r="D105" s="42" t="s">
        <v>1686</v>
      </c>
      <c r="E105" s="19" t="s">
        <v>125</v>
      </c>
      <c r="F105" s="19"/>
      <c r="G105" s="19"/>
    </row>
    <row r="106" spans="1:7" ht="12.75" outlineLevel="2">
      <c r="A106" s="39" t="str">
        <f t="shared" si="8"/>
        <v>03</v>
      </c>
      <c r="B106" s="43" t="str">
        <f t="shared" si="8"/>
        <v>03 02 </v>
      </c>
      <c r="C106" s="118" t="s">
        <v>1687</v>
      </c>
      <c r="D106" s="42" t="s">
        <v>1688</v>
      </c>
      <c r="E106" s="19" t="s">
        <v>125</v>
      </c>
      <c r="F106" s="19"/>
      <c r="G106" s="19"/>
    </row>
    <row r="107" spans="1:7" ht="12.75" outlineLevel="2">
      <c r="A107" s="39" t="str">
        <f t="shared" si="8"/>
        <v>03</v>
      </c>
      <c r="B107" s="43" t="str">
        <f t="shared" si="8"/>
        <v>03 02 </v>
      </c>
      <c r="C107" s="118" t="s">
        <v>1689</v>
      </c>
      <c r="D107" s="42" t="s">
        <v>1690</v>
      </c>
      <c r="E107" s="19"/>
      <c r="F107" s="19"/>
      <c r="G107" s="19"/>
    </row>
    <row r="108" spans="1:7" ht="22.5" outlineLevel="1">
      <c r="A108" s="39" t="str">
        <f t="shared" si="8"/>
        <v>03</v>
      </c>
      <c r="B108" s="40" t="s">
        <v>1691</v>
      </c>
      <c r="C108" s="117"/>
      <c r="D108" s="41" t="s">
        <v>1692</v>
      </c>
      <c r="E108" s="19"/>
      <c r="F108" s="19"/>
      <c r="G108" s="19"/>
    </row>
    <row r="109" spans="1:7" ht="12.75" outlineLevel="2">
      <c r="A109" s="39" t="str">
        <f t="shared" si="8"/>
        <v>03</v>
      </c>
      <c r="B109" s="43" t="str">
        <f>B108</f>
        <v>03 03 </v>
      </c>
      <c r="C109" s="118" t="s">
        <v>1693</v>
      </c>
      <c r="D109" s="42" t="s">
        <v>1694</v>
      </c>
      <c r="E109" s="19"/>
      <c r="F109" s="19"/>
      <c r="G109" s="19"/>
    </row>
    <row r="110" spans="1:7" ht="12.75" outlineLevel="2">
      <c r="A110" s="39" t="str">
        <f t="shared" si="8"/>
        <v>03</v>
      </c>
      <c r="B110" s="43" t="str">
        <f t="shared" si="8"/>
        <v>03 03 </v>
      </c>
      <c r="C110" s="118" t="s">
        <v>1695</v>
      </c>
      <c r="D110" s="42" t="s">
        <v>1696</v>
      </c>
      <c r="E110" s="19"/>
      <c r="F110" s="19"/>
      <c r="G110" s="19"/>
    </row>
    <row r="111" spans="1:7" ht="12.75" outlineLevel="2">
      <c r="A111" s="39" t="str">
        <f t="shared" si="8"/>
        <v>03</v>
      </c>
      <c r="B111" s="43" t="str">
        <f t="shared" si="8"/>
        <v>03 03 </v>
      </c>
      <c r="C111" s="118" t="s">
        <v>1697</v>
      </c>
      <c r="D111" s="42" t="s">
        <v>1698</v>
      </c>
      <c r="E111" s="19"/>
      <c r="F111" s="19"/>
      <c r="G111" s="19"/>
    </row>
    <row r="112" spans="1:7" ht="12.75" outlineLevel="2">
      <c r="A112" s="39" t="str">
        <f t="shared" si="8"/>
        <v>03</v>
      </c>
      <c r="B112" s="43" t="str">
        <f t="shared" si="8"/>
        <v>03 03 </v>
      </c>
      <c r="C112" s="118" t="s">
        <v>1699</v>
      </c>
      <c r="D112" s="42" t="s">
        <v>1785</v>
      </c>
      <c r="E112" s="19"/>
      <c r="F112" s="19"/>
      <c r="G112" s="19"/>
    </row>
    <row r="113" spans="1:7" ht="12.75" outlineLevel="2">
      <c r="A113" s="39" t="str">
        <f t="shared" si="8"/>
        <v>03</v>
      </c>
      <c r="B113" s="43" t="str">
        <f t="shared" si="8"/>
        <v>03 03 </v>
      </c>
      <c r="C113" s="118" t="s">
        <v>1786</v>
      </c>
      <c r="D113" s="42" t="s">
        <v>1787</v>
      </c>
      <c r="E113" s="19"/>
      <c r="F113" s="19"/>
      <c r="G113" s="19"/>
    </row>
    <row r="114" spans="1:7" ht="12.75" outlineLevel="2">
      <c r="A114" s="39" t="str">
        <f t="shared" si="8"/>
        <v>03</v>
      </c>
      <c r="B114" s="43" t="str">
        <f t="shared" si="8"/>
        <v>03 03 </v>
      </c>
      <c r="C114" s="118" t="s">
        <v>1788</v>
      </c>
      <c r="D114" s="42" t="s">
        <v>1789</v>
      </c>
      <c r="E114" s="19"/>
      <c r="F114" s="19"/>
      <c r="G114" s="19"/>
    </row>
    <row r="115" spans="1:7" ht="12.75" outlineLevel="2">
      <c r="A115" s="39" t="str">
        <f t="shared" si="8"/>
        <v>03</v>
      </c>
      <c r="B115" s="43" t="str">
        <f t="shared" si="8"/>
        <v>03 03 </v>
      </c>
      <c r="C115" s="118" t="s">
        <v>1790</v>
      </c>
      <c r="D115" s="42" t="s">
        <v>1791</v>
      </c>
      <c r="E115" s="19"/>
      <c r="F115" s="19"/>
      <c r="G115" s="19"/>
    </row>
    <row r="116" spans="1:7" ht="12.75" outlineLevel="2">
      <c r="A116" s="39" t="str">
        <f t="shared" si="8"/>
        <v>03</v>
      </c>
      <c r="B116" s="43" t="str">
        <f t="shared" si="8"/>
        <v>03 03 </v>
      </c>
      <c r="C116" s="118" t="s">
        <v>1792</v>
      </c>
      <c r="D116" s="42" t="s">
        <v>1793</v>
      </c>
      <c r="E116" s="19"/>
      <c r="F116" s="19"/>
      <c r="G116" s="19"/>
    </row>
    <row r="117" spans="1:7" ht="12.75" outlineLevel="2">
      <c r="A117" s="39" t="str">
        <f t="shared" si="8"/>
        <v>03</v>
      </c>
      <c r="B117" s="43" t="str">
        <f t="shared" si="8"/>
        <v>03 03 </v>
      </c>
      <c r="C117" s="118" t="s">
        <v>1794</v>
      </c>
      <c r="D117" s="42" t="s">
        <v>144</v>
      </c>
      <c r="E117" s="19"/>
      <c r="F117" s="19"/>
      <c r="G117" s="19"/>
    </row>
    <row r="118" spans="1:7" ht="16.5" customHeight="1">
      <c r="A118" s="44" t="s">
        <v>507</v>
      </c>
      <c r="B118" s="44"/>
      <c r="C118" s="45"/>
      <c r="D118" s="38" t="s">
        <v>1981</v>
      </c>
      <c r="E118" s="19"/>
      <c r="F118" s="19"/>
      <c r="G118" s="19"/>
    </row>
    <row r="119" spans="1:7" ht="12.75" outlineLevel="1">
      <c r="A119" s="39" t="str">
        <f>A118</f>
        <v>04</v>
      </c>
      <c r="B119" s="40" t="s">
        <v>1795</v>
      </c>
      <c r="C119" s="117"/>
      <c r="D119" s="41" t="s">
        <v>1796</v>
      </c>
      <c r="E119" s="19"/>
      <c r="F119" s="19"/>
      <c r="G119" s="19"/>
    </row>
    <row r="120" spans="1:7" ht="12.75" outlineLevel="2">
      <c r="A120" s="39" t="str">
        <f aca="true" t="shared" si="9" ref="A120:B141">A119</f>
        <v>04</v>
      </c>
      <c r="B120" s="43" t="str">
        <f>B119</f>
        <v>04 01 </v>
      </c>
      <c r="C120" s="118" t="s">
        <v>1797</v>
      </c>
      <c r="D120" s="42" t="s">
        <v>1798</v>
      </c>
      <c r="E120" s="19"/>
      <c r="F120" s="19"/>
      <c r="G120" s="19"/>
    </row>
    <row r="121" spans="1:7" ht="12.75" outlineLevel="2">
      <c r="A121" s="39" t="str">
        <f t="shared" si="9"/>
        <v>04</v>
      </c>
      <c r="B121" s="43" t="str">
        <f t="shared" si="9"/>
        <v>04 01 </v>
      </c>
      <c r="C121" s="118" t="s">
        <v>1799</v>
      </c>
      <c r="D121" s="42" t="s">
        <v>1800</v>
      </c>
      <c r="E121" s="19"/>
      <c r="F121" s="19"/>
      <c r="G121" s="19"/>
    </row>
    <row r="122" spans="1:7" ht="12.75" outlineLevel="2">
      <c r="A122" s="39" t="str">
        <f t="shared" si="9"/>
        <v>04</v>
      </c>
      <c r="B122" s="43" t="str">
        <f t="shared" si="9"/>
        <v>04 01 </v>
      </c>
      <c r="C122" s="118" t="s">
        <v>1801</v>
      </c>
      <c r="D122" s="42" t="s">
        <v>1802</v>
      </c>
      <c r="E122" s="19" t="s">
        <v>125</v>
      </c>
      <c r="F122" s="19"/>
      <c r="G122" s="19"/>
    </row>
    <row r="123" spans="1:7" ht="12.75" outlineLevel="2">
      <c r="A123" s="39" t="str">
        <f t="shared" si="9"/>
        <v>04</v>
      </c>
      <c r="B123" s="43" t="str">
        <f t="shared" si="9"/>
        <v>04 01 </v>
      </c>
      <c r="C123" s="118" t="s">
        <v>1803</v>
      </c>
      <c r="D123" s="42" t="s">
        <v>1804</v>
      </c>
      <c r="E123" s="19"/>
      <c r="F123" s="19"/>
      <c r="G123" s="19"/>
    </row>
    <row r="124" spans="1:7" ht="12.75" outlineLevel="2">
      <c r="A124" s="39" t="str">
        <f t="shared" si="9"/>
        <v>04</v>
      </c>
      <c r="B124" s="43" t="str">
        <f t="shared" si="9"/>
        <v>04 01 </v>
      </c>
      <c r="C124" s="118" t="s">
        <v>1805</v>
      </c>
      <c r="D124" s="42" t="s">
        <v>1806</v>
      </c>
      <c r="E124" s="19"/>
      <c r="F124" s="19"/>
      <c r="G124" s="19"/>
    </row>
    <row r="125" spans="1:7" ht="12.75" outlineLevel="2">
      <c r="A125" s="39" t="str">
        <f t="shared" si="9"/>
        <v>04</v>
      </c>
      <c r="B125" s="43" t="str">
        <f t="shared" si="9"/>
        <v>04 01 </v>
      </c>
      <c r="C125" s="118" t="s">
        <v>1807</v>
      </c>
      <c r="D125" s="42" t="s">
        <v>1847</v>
      </c>
      <c r="E125" s="19"/>
      <c r="F125" s="19"/>
      <c r="G125" s="19"/>
    </row>
    <row r="126" spans="1:7" ht="12.75" outlineLevel="2">
      <c r="A126" s="39" t="str">
        <f t="shared" si="9"/>
        <v>04</v>
      </c>
      <c r="B126" s="43" t="str">
        <f t="shared" si="9"/>
        <v>04 01 </v>
      </c>
      <c r="C126" s="118" t="s">
        <v>1848</v>
      </c>
      <c r="D126" s="42" t="s">
        <v>1849</v>
      </c>
      <c r="E126" s="19"/>
      <c r="F126" s="19"/>
      <c r="G126" s="19"/>
    </row>
    <row r="127" spans="1:7" ht="22.5" outlineLevel="2">
      <c r="A127" s="39" t="str">
        <f t="shared" si="9"/>
        <v>04</v>
      </c>
      <c r="B127" s="43" t="str">
        <f t="shared" si="9"/>
        <v>04 01 </v>
      </c>
      <c r="C127" s="118" t="s">
        <v>1850</v>
      </c>
      <c r="D127" s="42" t="s">
        <v>1851</v>
      </c>
      <c r="E127" s="19"/>
      <c r="F127" s="19"/>
      <c r="G127" s="19"/>
    </row>
    <row r="128" spans="1:7" ht="12.75" outlineLevel="2">
      <c r="A128" s="39" t="str">
        <f t="shared" si="9"/>
        <v>04</v>
      </c>
      <c r="B128" s="43" t="str">
        <f t="shared" si="9"/>
        <v>04 01 </v>
      </c>
      <c r="C128" s="118" t="s">
        <v>1852</v>
      </c>
      <c r="D128" s="42" t="s">
        <v>1853</v>
      </c>
      <c r="E128" s="19"/>
      <c r="F128" s="19"/>
      <c r="G128" s="19"/>
    </row>
    <row r="129" spans="1:7" ht="12.75" outlineLevel="2">
      <c r="A129" s="39" t="str">
        <f t="shared" si="9"/>
        <v>04</v>
      </c>
      <c r="B129" s="43" t="str">
        <f t="shared" si="9"/>
        <v>04 01 </v>
      </c>
      <c r="C129" s="118" t="s">
        <v>1854</v>
      </c>
      <c r="D129" s="42" t="s">
        <v>144</v>
      </c>
      <c r="E129" s="19"/>
      <c r="F129" s="19"/>
      <c r="G129" s="19"/>
    </row>
    <row r="130" spans="1:7" ht="12.75" outlineLevel="1">
      <c r="A130" s="39" t="str">
        <f t="shared" si="9"/>
        <v>04</v>
      </c>
      <c r="B130" s="40" t="s">
        <v>1855</v>
      </c>
      <c r="C130" s="117"/>
      <c r="D130" s="41" t="s">
        <v>292</v>
      </c>
      <c r="E130" s="19"/>
      <c r="F130" s="19"/>
      <c r="G130" s="19"/>
    </row>
    <row r="131" spans="1:7" ht="12.75" outlineLevel="2">
      <c r="A131" s="39" t="str">
        <f t="shared" si="9"/>
        <v>04</v>
      </c>
      <c r="B131" s="43" t="str">
        <f>B130</f>
        <v>04 02 </v>
      </c>
      <c r="C131" s="118" t="s">
        <v>293</v>
      </c>
      <c r="D131" s="42" t="s">
        <v>294</v>
      </c>
      <c r="E131" s="19"/>
      <c r="F131" s="19"/>
      <c r="G131" s="19"/>
    </row>
    <row r="132" spans="1:7" ht="12.75" outlineLevel="2">
      <c r="A132" s="39" t="str">
        <f t="shared" si="9"/>
        <v>04</v>
      </c>
      <c r="B132" s="43" t="str">
        <f t="shared" si="9"/>
        <v>04 02 </v>
      </c>
      <c r="C132" s="118" t="s">
        <v>295</v>
      </c>
      <c r="D132" s="42" t="s">
        <v>296</v>
      </c>
      <c r="E132" s="19"/>
      <c r="F132" s="19"/>
      <c r="G132" s="19"/>
    </row>
    <row r="133" spans="1:7" ht="12.75" outlineLevel="2">
      <c r="A133" s="39" t="str">
        <f t="shared" si="9"/>
        <v>04</v>
      </c>
      <c r="B133" s="43" t="str">
        <f t="shared" si="9"/>
        <v>04 02 </v>
      </c>
      <c r="C133" s="118" t="s">
        <v>297</v>
      </c>
      <c r="D133" s="42" t="s">
        <v>298</v>
      </c>
      <c r="E133" s="19" t="s">
        <v>125</v>
      </c>
      <c r="F133" s="19"/>
      <c r="G133" s="19"/>
    </row>
    <row r="134" spans="1:7" ht="12.75" outlineLevel="2">
      <c r="A134" s="39" t="str">
        <f t="shared" si="9"/>
        <v>04</v>
      </c>
      <c r="B134" s="43" t="str">
        <f t="shared" si="9"/>
        <v>04 02 </v>
      </c>
      <c r="C134" s="118" t="s">
        <v>299</v>
      </c>
      <c r="D134" s="42" t="s">
        <v>300</v>
      </c>
      <c r="E134" s="19"/>
      <c r="F134" s="19"/>
      <c r="G134" s="19"/>
    </row>
    <row r="135" spans="1:7" ht="12.75" outlineLevel="2">
      <c r="A135" s="39" t="str">
        <f t="shared" si="9"/>
        <v>04</v>
      </c>
      <c r="B135" s="43" t="str">
        <f t="shared" si="9"/>
        <v>04 02 </v>
      </c>
      <c r="C135" s="118" t="s">
        <v>301</v>
      </c>
      <c r="D135" s="42" t="s">
        <v>302</v>
      </c>
      <c r="E135" s="19" t="s">
        <v>125</v>
      </c>
      <c r="F135" s="19"/>
      <c r="G135" s="19"/>
    </row>
    <row r="136" spans="1:7" ht="12.75" outlineLevel="2">
      <c r="A136" s="39" t="str">
        <f t="shared" si="9"/>
        <v>04</v>
      </c>
      <c r="B136" s="43" t="str">
        <f t="shared" si="9"/>
        <v>04 02 </v>
      </c>
      <c r="C136" s="118" t="s">
        <v>303</v>
      </c>
      <c r="D136" s="42" t="s">
        <v>304</v>
      </c>
      <c r="E136" s="19"/>
      <c r="F136" s="19"/>
      <c r="G136" s="19"/>
    </row>
    <row r="137" spans="1:7" ht="12.75" outlineLevel="2">
      <c r="A137" s="39" t="str">
        <f t="shared" si="9"/>
        <v>04</v>
      </c>
      <c r="B137" s="43" t="str">
        <f t="shared" si="9"/>
        <v>04 02 </v>
      </c>
      <c r="C137" s="118" t="s">
        <v>305</v>
      </c>
      <c r="D137" s="42" t="s">
        <v>215</v>
      </c>
      <c r="E137" s="19" t="s">
        <v>125</v>
      </c>
      <c r="F137" s="19"/>
      <c r="G137" s="19"/>
    </row>
    <row r="138" spans="1:7" ht="12.75" outlineLevel="2">
      <c r="A138" s="39" t="str">
        <f t="shared" si="9"/>
        <v>04</v>
      </c>
      <c r="B138" s="43" t="str">
        <f t="shared" si="9"/>
        <v>04 02 </v>
      </c>
      <c r="C138" s="118" t="s">
        <v>216</v>
      </c>
      <c r="D138" s="42" t="s">
        <v>217</v>
      </c>
      <c r="E138" s="19"/>
      <c r="F138" s="19"/>
      <c r="G138" s="19"/>
    </row>
    <row r="139" spans="1:7" ht="12.75" outlineLevel="2">
      <c r="A139" s="39" t="str">
        <f t="shared" si="9"/>
        <v>04</v>
      </c>
      <c r="B139" s="43" t="str">
        <f t="shared" si="9"/>
        <v>04 02 </v>
      </c>
      <c r="C139" s="118" t="s">
        <v>218</v>
      </c>
      <c r="D139" s="42" t="s">
        <v>219</v>
      </c>
      <c r="E139" s="19"/>
      <c r="F139" s="19"/>
      <c r="G139" s="19"/>
    </row>
    <row r="140" spans="1:7" ht="12.75" outlineLevel="2">
      <c r="A140" s="39" t="str">
        <f t="shared" si="9"/>
        <v>04</v>
      </c>
      <c r="B140" s="43" t="str">
        <f t="shared" si="9"/>
        <v>04 02 </v>
      </c>
      <c r="C140" s="118" t="s">
        <v>220</v>
      </c>
      <c r="D140" s="42" t="s">
        <v>221</v>
      </c>
      <c r="E140" s="19"/>
      <c r="F140" s="19"/>
      <c r="G140" s="19"/>
    </row>
    <row r="141" spans="1:7" ht="12.75" outlineLevel="2">
      <c r="A141" s="39" t="str">
        <f t="shared" si="9"/>
        <v>04</v>
      </c>
      <c r="B141" s="43" t="str">
        <f t="shared" si="9"/>
        <v>04 02 </v>
      </c>
      <c r="C141" s="118" t="s">
        <v>222</v>
      </c>
      <c r="D141" s="42" t="s">
        <v>144</v>
      </c>
      <c r="E141" s="19"/>
      <c r="F141" s="19"/>
      <c r="G141" s="19"/>
    </row>
    <row r="142" spans="1:7" ht="28.5" customHeight="1">
      <c r="A142" s="44" t="s">
        <v>508</v>
      </c>
      <c r="B142" s="44"/>
      <c r="C142" s="45"/>
      <c r="D142" s="38" t="s">
        <v>1982</v>
      </c>
      <c r="E142" s="19"/>
      <c r="F142" s="19"/>
      <c r="G142" s="19"/>
    </row>
    <row r="143" spans="1:7" ht="12.75" outlineLevel="1">
      <c r="A143" s="39" t="str">
        <f>A142</f>
        <v>05</v>
      </c>
      <c r="B143" s="40" t="s">
        <v>223</v>
      </c>
      <c r="C143" s="117"/>
      <c r="D143" s="41" t="s">
        <v>224</v>
      </c>
      <c r="E143" s="19"/>
      <c r="F143" s="19"/>
      <c r="G143" s="19"/>
    </row>
    <row r="144" spans="1:7" ht="12.75" outlineLevel="2">
      <c r="A144" s="39" t="str">
        <f aca="true" t="shared" si="10" ref="A144:B169">A143</f>
        <v>05</v>
      </c>
      <c r="B144" s="43" t="str">
        <f>B143</f>
        <v>05 01 </v>
      </c>
      <c r="C144" s="118" t="s">
        <v>225</v>
      </c>
      <c r="D144" s="42" t="s">
        <v>226</v>
      </c>
      <c r="E144" s="19" t="s">
        <v>125</v>
      </c>
      <c r="F144" s="19"/>
      <c r="G144" s="19"/>
    </row>
    <row r="145" spans="1:7" ht="12.75" outlineLevel="2">
      <c r="A145" s="39" t="str">
        <f t="shared" si="10"/>
        <v>05</v>
      </c>
      <c r="B145" s="43" t="str">
        <f t="shared" si="10"/>
        <v>05 01 </v>
      </c>
      <c r="C145" s="118" t="s">
        <v>227</v>
      </c>
      <c r="D145" s="42" t="s">
        <v>228</v>
      </c>
      <c r="E145" s="19" t="s">
        <v>125</v>
      </c>
      <c r="F145" s="19"/>
      <c r="G145" s="19"/>
    </row>
    <row r="146" spans="1:7" ht="12.75" outlineLevel="2">
      <c r="A146" s="39" t="str">
        <f t="shared" si="10"/>
        <v>05</v>
      </c>
      <c r="B146" s="43" t="str">
        <f t="shared" si="10"/>
        <v>05 01 </v>
      </c>
      <c r="C146" s="118" t="s">
        <v>229</v>
      </c>
      <c r="D146" s="42" t="s">
        <v>230</v>
      </c>
      <c r="E146" s="19" t="s">
        <v>125</v>
      </c>
      <c r="F146" s="19"/>
      <c r="G146" s="19"/>
    </row>
    <row r="147" spans="1:7" ht="12.75" outlineLevel="2">
      <c r="A147" s="39" t="str">
        <f t="shared" si="10"/>
        <v>05</v>
      </c>
      <c r="B147" s="43" t="str">
        <f t="shared" si="10"/>
        <v>05 01 </v>
      </c>
      <c r="C147" s="118" t="s">
        <v>231</v>
      </c>
      <c r="D147" s="42" t="s">
        <v>232</v>
      </c>
      <c r="E147" s="19" t="s">
        <v>125</v>
      </c>
      <c r="F147" s="19"/>
      <c r="G147" s="19"/>
    </row>
    <row r="148" spans="1:7" ht="22.5" outlineLevel="2">
      <c r="A148" s="39" t="str">
        <f t="shared" si="10"/>
        <v>05</v>
      </c>
      <c r="B148" s="43" t="str">
        <f t="shared" si="10"/>
        <v>05 01 </v>
      </c>
      <c r="C148" s="118" t="s">
        <v>233</v>
      </c>
      <c r="D148" s="42" t="s">
        <v>234</v>
      </c>
      <c r="E148" s="19" t="s">
        <v>125</v>
      </c>
      <c r="F148" s="19"/>
      <c r="G148" s="19"/>
    </row>
    <row r="149" spans="1:7" ht="12.75" outlineLevel="2">
      <c r="A149" s="39" t="str">
        <f t="shared" si="10"/>
        <v>05</v>
      </c>
      <c r="B149" s="43" t="str">
        <f t="shared" si="10"/>
        <v>05 01 </v>
      </c>
      <c r="C149" s="118" t="s">
        <v>235</v>
      </c>
      <c r="D149" s="42" t="s">
        <v>236</v>
      </c>
      <c r="E149" s="19" t="s">
        <v>125</v>
      </c>
      <c r="F149" s="19"/>
      <c r="G149" s="19"/>
    </row>
    <row r="150" spans="1:7" ht="12.75" outlineLevel="2">
      <c r="A150" s="39" t="str">
        <f t="shared" si="10"/>
        <v>05</v>
      </c>
      <c r="B150" s="43" t="str">
        <f t="shared" si="10"/>
        <v>05 01 </v>
      </c>
      <c r="C150" s="118" t="s">
        <v>237</v>
      </c>
      <c r="D150" s="42" t="s">
        <v>1669</v>
      </c>
      <c r="E150" s="19" t="s">
        <v>125</v>
      </c>
      <c r="F150" s="19"/>
      <c r="G150" s="19"/>
    </row>
    <row r="151" spans="1:7" ht="12.75" outlineLevel="2">
      <c r="A151" s="39" t="str">
        <f t="shared" si="10"/>
        <v>05</v>
      </c>
      <c r="B151" s="43" t="str">
        <f t="shared" si="10"/>
        <v>05 01 </v>
      </c>
      <c r="C151" s="118" t="s">
        <v>283</v>
      </c>
      <c r="D151" s="42" t="s">
        <v>215</v>
      </c>
      <c r="E151" s="19" t="s">
        <v>125</v>
      </c>
      <c r="F151" s="19"/>
      <c r="G151" s="19"/>
    </row>
    <row r="152" spans="1:7" ht="12.75" outlineLevel="2">
      <c r="A152" s="39" t="str">
        <f t="shared" si="10"/>
        <v>05</v>
      </c>
      <c r="B152" s="43" t="str">
        <f t="shared" si="10"/>
        <v>05 01 </v>
      </c>
      <c r="C152" s="118" t="s">
        <v>284</v>
      </c>
      <c r="D152" s="42" t="s">
        <v>285</v>
      </c>
      <c r="E152" s="19"/>
      <c r="F152" s="19"/>
      <c r="G152" s="19"/>
    </row>
    <row r="153" spans="1:7" ht="12.75" outlineLevel="2">
      <c r="A153" s="39" t="str">
        <f t="shared" si="10"/>
        <v>05</v>
      </c>
      <c r="B153" s="43" t="str">
        <f t="shared" si="10"/>
        <v>05 01 </v>
      </c>
      <c r="C153" s="118" t="s">
        <v>286</v>
      </c>
      <c r="D153" s="42" t="s">
        <v>287</v>
      </c>
      <c r="E153" s="19" t="s">
        <v>125</v>
      </c>
      <c r="F153" s="19"/>
      <c r="G153" s="19"/>
    </row>
    <row r="154" spans="1:7" ht="12.75" outlineLevel="2">
      <c r="A154" s="39" t="str">
        <f t="shared" si="10"/>
        <v>05</v>
      </c>
      <c r="B154" s="43" t="str">
        <f t="shared" si="10"/>
        <v>05 01 </v>
      </c>
      <c r="C154" s="118" t="s">
        <v>288</v>
      </c>
      <c r="D154" s="42" t="s">
        <v>289</v>
      </c>
      <c r="E154" s="19" t="s">
        <v>125</v>
      </c>
      <c r="F154" s="19"/>
      <c r="G154" s="19"/>
    </row>
    <row r="155" spans="1:7" ht="12.75" outlineLevel="2">
      <c r="A155" s="39" t="str">
        <f t="shared" si="10"/>
        <v>05</v>
      </c>
      <c r="B155" s="43" t="str">
        <f t="shared" si="10"/>
        <v>05 01 </v>
      </c>
      <c r="C155" s="118" t="s">
        <v>290</v>
      </c>
      <c r="D155" s="42" t="s">
        <v>2047</v>
      </c>
      <c r="E155" s="19"/>
      <c r="F155" s="19"/>
      <c r="G155" s="19"/>
    </row>
    <row r="156" spans="1:7" ht="12.75" outlineLevel="2">
      <c r="A156" s="39" t="str">
        <f t="shared" si="10"/>
        <v>05</v>
      </c>
      <c r="B156" s="43" t="str">
        <f t="shared" si="10"/>
        <v>05 01 </v>
      </c>
      <c r="C156" s="118" t="s">
        <v>2048</v>
      </c>
      <c r="D156" s="42" t="s">
        <v>2049</v>
      </c>
      <c r="E156" s="19"/>
      <c r="F156" s="19"/>
      <c r="G156" s="19"/>
    </row>
    <row r="157" spans="1:7" ht="12.75" outlineLevel="2">
      <c r="A157" s="39" t="str">
        <f t="shared" si="10"/>
        <v>05</v>
      </c>
      <c r="B157" s="43" t="str">
        <f t="shared" si="10"/>
        <v>05 01 </v>
      </c>
      <c r="C157" s="118" t="s">
        <v>2050</v>
      </c>
      <c r="D157" s="42" t="s">
        <v>2051</v>
      </c>
      <c r="E157" s="19" t="s">
        <v>125</v>
      </c>
      <c r="F157" s="19"/>
      <c r="G157" s="19"/>
    </row>
    <row r="158" spans="1:7" ht="12.75" outlineLevel="2">
      <c r="A158" s="39" t="str">
        <f t="shared" si="10"/>
        <v>05</v>
      </c>
      <c r="B158" s="43" t="str">
        <f t="shared" si="10"/>
        <v>05 01 </v>
      </c>
      <c r="C158" s="118" t="s">
        <v>2052</v>
      </c>
      <c r="D158" s="42" t="s">
        <v>2053</v>
      </c>
      <c r="E158" s="19"/>
      <c r="F158" s="19"/>
      <c r="G158" s="19"/>
    </row>
    <row r="159" spans="1:7" ht="12.75" outlineLevel="2">
      <c r="A159" s="39" t="str">
        <f t="shared" si="10"/>
        <v>05</v>
      </c>
      <c r="B159" s="43" t="str">
        <f t="shared" si="10"/>
        <v>05 01 </v>
      </c>
      <c r="C159" s="118" t="s">
        <v>2054</v>
      </c>
      <c r="D159" s="42" t="s">
        <v>2055</v>
      </c>
      <c r="E159" s="19"/>
      <c r="F159" s="19"/>
      <c r="G159" s="19"/>
    </row>
    <row r="160" spans="1:7" ht="12.75" outlineLevel="2">
      <c r="A160" s="39" t="str">
        <f t="shared" si="10"/>
        <v>05</v>
      </c>
      <c r="B160" s="43" t="str">
        <f t="shared" si="10"/>
        <v>05 01 </v>
      </c>
      <c r="C160" s="118" t="s">
        <v>2056</v>
      </c>
      <c r="D160" s="42" t="s">
        <v>144</v>
      </c>
      <c r="E160" s="19"/>
      <c r="F160" s="19"/>
      <c r="G160" s="19"/>
    </row>
    <row r="161" spans="1:7" ht="12.75" outlineLevel="1">
      <c r="A161" s="39" t="str">
        <f t="shared" si="10"/>
        <v>05</v>
      </c>
      <c r="B161" s="40" t="s">
        <v>2057</v>
      </c>
      <c r="C161" s="117"/>
      <c r="D161" s="41" t="s">
        <v>2058</v>
      </c>
      <c r="E161" s="19"/>
      <c r="F161" s="19"/>
      <c r="G161" s="19"/>
    </row>
    <row r="162" spans="1:7" ht="12.75" outlineLevel="2">
      <c r="A162" s="39" t="str">
        <f t="shared" si="10"/>
        <v>05</v>
      </c>
      <c r="B162" s="43" t="str">
        <f>B161</f>
        <v>05 06 </v>
      </c>
      <c r="C162" s="118" t="s">
        <v>2059</v>
      </c>
      <c r="D162" s="42" t="s">
        <v>236</v>
      </c>
      <c r="E162" s="19" t="s">
        <v>125</v>
      </c>
      <c r="F162" s="19"/>
      <c r="G162" s="19"/>
    </row>
    <row r="163" spans="1:7" ht="12.75" outlineLevel="2">
      <c r="A163" s="39" t="str">
        <f t="shared" si="10"/>
        <v>05</v>
      </c>
      <c r="B163" s="43" t="str">
        <f t="shared" si="10"/>
        <v>05 06 </v>
      </c>
      <c r="C163" s="118" t="s">
        <v>2060</v>
      </c>
      <c r="D163" s="42" t="s">
        <v>2061</v>
      </c>
      <c r="E163" s="19" t="s">
        <v>125</v>
      </c>
      <c r="F163" s="19"/>
      <c r="G163" s="19"/>
    </row>
    <row r="164" spans="1:7" ht="12.75" outlineLevel="2">
      <c r="A164" s="39" t="str">
        <f t="shared" si="10"/>
        <v>05</v>
      </c>
      <c r="B164" s="43" t="str">
        <f t="shared" si="10"/>
        <v>05 06 </v>
      </c>
      <c r="C164" s="118" t="s">
        <v>2062</v>
      </c>
      <c r="D164" s="42" t="s">
        <v>2049</v>
      </c>
      <c r="E164" s="19"/>
      <c r="F164" s="19"/>
      <c r="G164" s="19"/>
    </row>
    <row r="165" spans="1:7" ht="12.75" outlineLevel="2">
      <c r="A165" s="39" t="str">
        <f t="shared" si="10"/>
        <v>05</v>
      </c>
      <c r="B165" s="43" t="str">
        <f t="shared" si="10"/>
        <v>05 06 </v>
      </c>
      <c r="C165" s="118" t="s">
        <v>2063</v>
      </c>
      <c r="D165" s="42" t="s">
        <v>144</v>
      </c>
      <c r="E165" s="19"/>
      <c r="F165" s="19"/>
      <c r="G165" s="19"/>
    </row>
    <row r="166" spans="1:7" ht="12.75" outlineLevel="1">
      <c r="A166" s="39" t="str">
        <f t="shared" si="10"/>
        <v>05</v>
      </c>
      <c r="B166" s="40" t="s">
        <v>2064</v>
      </c>
      <c r="C166" s="117"/>
      <c r="D166" s="41" t="s">
        <v>2065</v>
      </c>
      <c r="E166" s="19"/>
      <c r="F166" s="19"/>
      <c r="G166" s="19"/>
    </row>
    <row r="167" spans="1:7" ht="12.75" outlineLevel="2">
      <c r="A167" s="39" t="str">
        <f t="shared" si="10"/>
        <v>05</v>
      </c>
      <c r="B167" s="43" t="str">
        <f>B166</f>
        <v>05 07 </v>
      </c>
      <c r="C167" s="118" t="s">
        <v>2066</v>
      </c>
      <c r="D167" s="42" t="s">
        <v>2067</v>
      </c>
      <c r="E167" s="19" t="s">
        <v>125</v>
      </c>
      <c r="F167" s="19"/>
      <c r="G167" s="19"/>
    </row>
    <row r="168" spans="1:7" ht="12.75" outlineLevel="2">
      <c r="A168" s="39" t="str">
        <f t="shared" si="10"/>
        <v>05</v>
      </c>
      <c r="B168" s="43" t="str">
        <f t="shared" si="10"/>
        <v>05 07 </v>
      </c>
      <c r="C168" s="118" t="s">
        <v>2068</v>
      </c>
      <c r="D168" s="42" t="s">
        <v>2069</v>
      </c>
      <c r="E168" s="19"/>
      <c r="F168" s="19"/>
      <c r="G168" s="19"/>
    </row>
    <row r="169" spans="1:7" ht="12.75" outlineLevel="2">
      <c r="A169" s="39" t="str">
        <f t="shared" si="10"/>
        <v>05</v>
      </c>
      <c r="B169" s="43" t="str">
        <f t="shared" si="10"/>
        <v>05 07 </v>
      </c>
      <c r="C169" s="118" t="s">
        <v>2070</v>
      </c>
      <c r="D169" s="42" t="s">
        <v>144</v>
      </c>
      <c r="E169" s="19"/>
      <c r="F169" s="19"/>
      <c r="G169" s="19"/>
    </row>
    <row r="170" spans="1:7" ht="18" customHeight="1">
      <c r="A170" s="44" t="s">
        <v>509</v>
      </c>
      <c r="B170" s="44"/>
      <c r="C170" s="45"/>
      <c r="D170" s="38" t="s">
        <v>2151</v>
      </c>
      <c r="E170" s="19"/>
      <c r="F170" s="19"/>
      <c r="G170" s="19"/>
    </row>
    <row r="171" spans="1:7" ht="12.75" outlineLevel="1">
      <c r="A171" s="39" t="str">
        <f>A170</f>
        <v>06</v>
      </c>
      <c r="B171" s="40" t="s">
        <v>2071</v>
      </c>
      <c r="C171" s="117"/>
      <c r="D171" s="41" t="s">
        <v>2072</v>
      </c>
      <c r="E171" s="19"/>
      <c r="F171" s="19"/>
      <c r="G171" s="19"/>
    </row>
    <row r="172" spans="1:7" ht="12.75" outlineLevel="2">
      <c r="A172" s="39" t="str">
        <f aca="true" t="shared" si="11" ref="A172:B230">A171</f>
        <v>06</v>
      </c>
      <c r="B172" s="43" t="str">
        <f>B171</f>
        <v>06 01 </v>
      </c>
      <c r="C172" s="118" t="s">
        <v>2073</v>
      </c>
      <c r="D172" s="42" t="s">
        <v>2074</v>
      </c>
      <c r="E172" s="19" t="s">
        <v>125</v>
      </c>
      <c r="F172" s="19"/>
      <c r="G172" s="19"/>
    </row>
    <row r="173" spans="1:7" ht="12.75" outlineLevel="2">
      <c r="A173" s="39" t="str">
        <f t="shared" si="11"/>
        <v>06</v>
      </c>
      <c r="B173" s="43" t="str">
        <f t="shared" si="11"/>
        <v>06 01 </v>
      </c>
      <c r="C173" s="118" t="s">
        <v>2075</v>
      </c>
      <c r="D173" s="42" t="s">
        <v>2076</v>
      </c>
      <c r="E173" s="19" t="s">
        <v>125</v>
      </c>
      <c r="F173" s="19"/>
      <c r="G173" s="19"/>
    </row>
    <row r="174" spans="1:7" ht="12.75" outlineLevel="2">
      <c r="A174" s="39" t="str">
        <f t="shared" si="11"/>
        <v>06</v>
      </c>
      <c r="B174" s="43" t="str">
        <f t="shared" si="11"/>
        <v>06 01 </v>
      </c>
      <c r="C174" s="118" t="s">
        <v>2077</v>
      </c>
      <c r="D174" s="42" t="s">
        <v>2078</v>
      </c>
      <c r="E174" s="19" t="s">
        <v>125</v>
      </c>
      <c r="F174" s="19"/>
      <c r="G174" s="19"/>
    </row>
    <row r="175" spans="1:7" ht="12.75" outlineLevel="2">
      <c r="A175" s="39" t="str">
        <f t="shared" si="11"/>
        <v>06</v>
      </c>
      <c r="B175" s="43" t="str">
        <f t="shared" si="11"/>
        <v>06 01 </v>
      </c>
      <c r="C175" s="118" t="s">
        <v>2079</v>
      </c>
      <c r="D175" s="42" t="s">
        <v>2080</v>
      </c>
      <c r="E175" s="19" t="s">
        <v>125</v>
      </c>
      <c r="F175" s="19"/>
      <c r="G175" s="19"/>
    </row>
    <row r="176" spans="1:7" ht="12.75" outlineLevel="2">
      <c r="A176" s="39" t="str">
        <f t="shared" si="11"/>
        <v>06</v>
      </c>
      <c r="B176" s="43" t="str">
        <f t="shared" si="11"/>
        <v>06 01 </v>
      </c>
      <c r="C176" s="118" t="s">
        <v>2081</v>
      </c>
      <c r="D176" s="42" t="s">
        <v>2082</v>
      </c>
      <c r="E176" s="19" t="s">
        <v>125</v>
      </c>
      <c r="F176" s="19"/>
      <c r="G176" s="19"/>
    </row>
    <row r="177" spans="1:7" ht="12.75" outlineLevel="2">
      <c r="A177" s="39" t="str">
        <f t="shared" si="11"/>
        <v>06</v>
      </c>
      <c r="B177" s="43" t="str">
        <f t="shared" si="11"/>
        <v>06 01 </v>
      </c>
      <c r="C177" s="118" t="s">
        <v>409</v>
      </c>
      <c r="D177" s="42" t="s">
        <v>410</v>
      </c>
      <c r="E177" s="19" t="s">
        <v>125</v>
      </c>
      <c r="F177" s="19"/>
      <c r="G177" s="19"/>
    </row>
    <row r="178" spans="1:7" ht="12.75" outlineLevel="2">
      <c r="A178" s="39" t="str">
        <f t="shared" si="11"/>
        <v>06</v>
      </c>
      <c r="B178" s="43" t="str">
        <f t="shared" si="11"/>
        <v>06 01 </v>
      </c>
      <c r="C178" s="118" t="s">
        <v>411</v>
      </c>
      <c r="D178" s="42" t="s">
        <v>144</v>
      </c>
      <c r="E178" s="19"/>
      <c r="F178" s="19"/>
      <c r="G178" s="19"/>
    </row>
    <row r="179" spans="1:7" ht="12.75" outlineLevel="1">
      <c r="A179" s="39" t="str">
        <f t="shared" si="11"/>
        <v>06</v>
      </c>
      <c r="B179" s="40" t="s">
        <v>412</v>
      </c>
      <c r="C179" s="117"/>
      <c r="D179" s="41" t="s">
        <v>413</v>
      </c>
      <c r="E179" s="19"/>
      <c r="F179" s="19"/>
      <c r="G179" s="19"/>
    </row>
    <row r="180" spans="1:7" ht="12.75" outlineLevel="2">
      <c r="A180" s="39" t="str">
        <f t="shared" si="11"/>
        <v>06</v>
      </c>
      <c r="B180" s="43" t="str">
        <f>B179</f>
        <v>06 02 </v>
      </c>
      <c r="C180" s="118" t="s">
        <v>414</v>
      </c>
      <c r="D180" s="42" t="s">
        <v>415</v>
      </c>
      <c r="E180" s="19" t="s">
        <v>125</v>
      </c>
      <c r="F180" s="19"/>
      <c r="G180" s="19"/>
    </row>
    <row r="181" spans="1:7" ht="12.75" outlineLevel="2">
      <c r="A181" s="39" t="str">
        <f t="shared" si="11"/>
        <v>06</v>
      </c>
      <c r="B181" s="43" t="str">
        <f t="shared" si="11"/>
        <v>06 02 </v>
      </c>
      <c r="C181" s="118" t="s">
        <v>416</v>
      </c>
      <c r="D181" s="42" t="s">
        <v>417</v>
      </c>
      <c r="E181" s="19" t="s">
        <v>125</v>
      </c>
      <c r="F181" s="19"/>
      <c r="G181" s="19"/>
    </row>
    <row r="182" spans="1:7" ht="12.75" outlineLevel="2">
      <c r="A182" s="39" t="str">
        <f t="shared" si="11"/>
        <v>06</v>
      </c>
      <c r="B182" s="43" t="str">
        <f t="shared" si="11"/>
        <v>06 02 </v>
      </c>
      <c r="C182" s="118" t="s">
        <v>418</v>
      </c>
      <c r="D182" s="42" t="s">
        <v>419</v>
      </c>
      <c r="E182" s="19" t="s">
        <v>125</v>
      </c>
      <c r="F182" s="19"/>
      <c r="G182" s="19"/>
    </row>
    <row r="183" spans="1:7" ht="12.75" outlineLevel="2">
      <c r="A183" s="39" t="str">
        <f t="shared" si="11"/>
        <v>06</v>
      </c>
      <c r="B183" s="43" t="str">
        <f t="shared" si="11"/>
        <v>06 02 </v>
      </c>
      <c r="C183" s="118" t="s">
        <v>420</v>
      </c>
      <c r="D183" s="42" t="s">
        <v>421</v>
      </c>
      <c r="E183" s="19" t="s">
        <v>125</v>
      </c>
      <c r="F183" s="19"/>
      <c r="G183" s="19"/>
    </row>
    <row r="184" spans="1:7" ht="12.75" outlineLevel="2">
      <c r="A184" s="39" t="str">
        <f t="shared" si="11"/>
        <v>06</v>
      </c>
      <c r="B184" s="43" t="str">
        <f t="shared" si="11"/>
        <v>06 02 </v>
      </c>
      <c r="C184" s="118" t="s">
        <v>2086</v>
      </c>
      <c r="D184" s="42" t="s">
        <v>144</v>
      </c>
      <c r="E184" s="19"/>
      <c r="F184" s="19"/>
      <c r="G184" s="19"/>
    </row>
    <row r="185" spans="1:7" ht="12.75" outlineLevel="1">
      <c r="A185" s="39" t="str">
        <f t="shared" si="11"/>
        <v>06</v>
      </c>
      <c r="B185" s="40" t="s">
        <v>2087</v>
      </c>
      <c r="C185" s="117"/>
      <c r="D185" s="41" t="s">
        <v>2088</v>
      </c>
      <c r="E185" s="19"/>
      <c r="F185" s="19"/>
      <c r="G185" s="19"/>
    </row>
    <row r="186" spans="1:7" ht="12.75" outlineLevel="2">
      <c r="A186" s="39" t="str">
        <f t="shared" si="11"/>
        <v>06</v>
      </c>
      <c r="B186" s="43" t="str">
        <f>B185</f>
        <v>06 03 </v>
      </c>
      <c r="C186" s="118" t="s">
        <v>2089</v>
      </c>
      <c r="D186" s="42" t="s">
        <v>2090</v>
      </c>
      <c r="E186" s="19" t="s">
        <v>125</v>
      </c>
      <c r="F186" s="19"/>
      <c r="G186" s="19"/>
    </row>
    <row r="187" spans="1:7" ht="12.75" outlineLevel="2">
      <c r="A187" s="39" t="str">
        <f t="shared" si="11"/>
        <v>06</v>
      </c>
      <c r="B187" s="43" t="str">
        <f t="shared" si="11"/>
        <v>06 03 </v>
      </c>
      <c r="C187" s="118" t="s">
        <v>2091</v>
      </c>
      <c r="D187" s="42" t="s">
        <v>2092</v>
      </c>
      <c r="E187" s="19" t="s">
        <v>125</v>
      </c>
      <c r="F187" s="19"/>
      <c r="G187" s="19"/>
    </row>
    <row r="188" spans="1:7" ht="12.75" outlineLevel="2">
      <c r="A188" s="39" t="str">
        <f t="shared" si="11"/>
        <v>06</v>
      </c>
      <c r="B188" s="43" t="str">
        <f t="shared" si="11"/>
        <v>06 03 </v>
      </c>
      <c r="C188" s="118" t="s">
        <v>2093</v>
      </c>
      <c r="D188" s="42" t="s">
        <v>2094</v>
      </c>
      <c r="E188" s="19"/>
      <c r="F188" s="19"/>
      <c r="G188" s="19"/>
    </row>
    <row r="189" spans="1:7" ht="12.75" outlineLevel="2">
      <c r="A189" s="39" t="str">
        <f t="shared" si="11"/>
        <v>06</v>
      </c>
      <c r="B189" s="43" t="str">
        <f t="shared" si="11"/>
        <v>06 03 </v>
      </c>
      <c r="C189" s="118" t="s">
        <v>2095</v>
      </c>
      <c r="D189" s="42" t="s">
        <v>2027</v>
      </c>
      <c r="E189" s="19" t="s">
        <v>125</v>
      </c>
      <c r="F189" s="19"/>
      <c r="G189" s="19"/>
    </row>
    <row r="190" spans="1:7" ht="12.75" outlineLevel="2">
      <c r="A190" s="39" t="str">
        <f t="shared" si="11"/>
        <v>06</v>
      </c>
      <c r="B190" s="43" t="str">
        <f t="shared" si="11"/>
        <v>06 03 </v>
      </c>
      <c r="C190" s="118" t="s">
        <v>2028</v>
      </c>
      <c r="D190" s="42" t="s">
        <v>2029</v>
      </c>
      <c r="E190" s="19"/>
      <c r="F190" s="19"/>
      <c r="G190" s="19"/>
    </row>
    <row r="191" spans="1:7" ht="12.75" outlineLevel="2">
      <c r="A191" s="39" t="str">
        <f t="shared" si="11"/>
        <v>06</v>
      </c>
      <c r="B191" s="43" t="str">
        <f t="shared" si="11"/>
        <v>06 03 </v>
      </c>
      <c r="C191" s="118" t="s">
        <v>2030</v>
      </c>
      <c r="D191" s="42" t="s">
        <v>144</v>
      </c>
      <c r="E191" s="19"/>
      <c r="F191" s="19"/>
      <c r="G191" s="19"/>
    </row>
    <row r="192" spans="1:7" ht="12.75" outlineLevel="1">
      <c r="A192" s="39" t="str">
        <f t="shared" si="11"/>
        <v>06</v>
      </c>
      <c r="B192" s="40" t="s">
        <v>2031</v>
      </c>
      <c r="C192" s="117"/>
      <c r="D192" s="41" t="s">
        <v>2032</v>
      </c>
      <c r="E192" s="19"/>
      <c r="F192" s="19"/>
      <c r="G192" s="19"/>
    </row>
    <row r="193" spans="1:7" ht="12.75" outlineLevel="2">
      <c r="A193" s="39" t="str">
        <f t="shared" si="11"/>
        <v>06</v>
      </c>
      <c r="B193" s="43" t="str">
        <f>B192</f>
        <v>06 04</v>
      </c>
      <c r="C193" s="118" t="s">
        <v>2033</v>
      </c>
      <c r="D193" s="42" t="s">
        <v>2034</v>
      </c>
      <c r="E193" s="19" t="s">
        <v>125</v>
      </c>
      <c r="F193" s="19"/>
      <c r="G193" s="19"/>
    </row>
    <row r="194" spans="1:7" ht="12.75" outlineLevel="2">
      <c r="A194" s="39" t="str">
        <f t="shared" si="11"/>
        <v>06</v>
      </c>
      <c r="B194" s="43" t="str">
        <f t="shared" si="11"/>
        <v>06 04</v>
      </c>
      <c r="C194" s="118" t="s">
        <v>2035</v>
      </c>
      <c r="D194" s="42" t="s">
        <v>2067</v>
      </c>
      <c r="E194" s="19" t="s">
        <v>125</v>
      </c>
      <c r="F194" s="19"/>
      <c r="G194" s="19"/>
    </row>
    <row r="195" spans="1:7" ht="12.75" outlineLevel="2">
      <c r="A195" s="39" t="str">
        <f t="shared" si="11"/>
        <v>06</v>
      </c>
      <c r="B195" s="43" t="str">
        <f t="shared" si="11"/>
        <v>06 04</v>
      </c>
      <c r="C195" s="118" t="s">
        <v>2036</v>
      </c>
      <c r="D195" s="42" t="s">
        <v>578</v>
      </c>
      <c r="E195" s="19" t="s">
        <v>125</v>
      </c>
      <c r="F195" s="19"/>
      <c r="G195" s="19"/>
    </row>
    <row r="196" spans="1:7" ht="12.75" outlineLevel="2">
      <c r="A196" s="39" t="str">
        <f t="shared" si="11"/>
        <v>06</v>
      </c>
      <c r="B196" s="43" t="str">
        <f t="shared" si="11"/>
        <v>06 04</v>
      </c>
      <c r="C196" s="118" t="s">
        <v>579</v>
      </c>
      <c r="D196" s="42" t="s">
        <v>144</v>
      </c>
      <c r="E196" s="19"/>
      <c r="F196" s="19"/>
      <c r="G196" s="19"/>
    </row>
    <row r="197" spans="1:7" ht="12.75" outlineLevel="1">
      <c r="A197" s="39" t="str">
        <f t="shared" si="11"/>
        <v>06</v>
      </c>
      <c r="B197" s="40" t="s">
        <v>580</v>
      </c>
      <c r="C197" s="117"/>
      <c r="D197" s="41" t="s">
        <v>1774</v>
      </c>
      <c r="E197" s="19"/>
      <c r="F197" s="19"/>
      <c r="G197" s="19"/>
    </row>
    <row r="198" spans="1:7" ht="12.75" outlineLevel="2">
      <c r="A198" s="39" t="str">
        <f t="shared" si="11"/>
        <v>06</v>
      </c>
      <c r="B198" s="43" t="str">
        <f>B197</f>
        <v>06 05 </v>
      </c>
      <c r="C198" s="118" t="s">
        <v>581</v>
      </c>
      <c r="D198" s="42" t="s">
        <v>215</v>
      </c>
      <c r="E198" s="19" t="s">
        <v>125</v>
      </c>
      <c r="F198" s="19"/>
      <c r="G198" s="19"/>
    </row>
    <row r="199" spans="1:7" ht="12.75" outlineLevel="2">
      <c r="A199" s="39" t="str">
        <f t="shared" si="11"/>
        <v>06</v>
      </c>
      <c r="B199" s="43" t="str">
        <f>B198</f>
        <v>06 05 </v>
      </c>
      <c r="C199" s="118" t="s">
        <v>582</v>
      </c>
      <c r="D199" s="42" t="s">
        <v>583</v>
      </c>
      <c r="E199" s="19"/>
      <c r="F199" s="19"/>
      <c r="G199" s="19"/>
    </row>
    <row r="200" spans="1:7" ht="22.5" outlineLevel="1">
      <c r="A200" s="39" t="str">
        <f t="shared" si="11"/>
        <v>06</v>
      </c>
      <c r="B200" s="40" t="s">
        <v>584</v>
      </c>
      <c r="C200" s="117"/>
      <c r="D200" s="41" t="s">
        <v>585</v>
      </c>
      <c r="E200" s="19"/>
      <c r="F200" s="19"/>
      <c r="G200" s="19"/>
    </row>
    <row r="201" spans="1:7" ht="12.75" outlineLevel="2">
      <c r="A201" s="39" t="str">
        <f t="shared" si="11"/>
        <v>06</v>
      </c>
      <c r="B201" s="43" t="str">
        <f>B200</f>
        <v>06 06 </v>
      </c>
      <c r="C201" s="118" t="s">
        <v>586</v>
      </c>
      <c r="D201" s="42" t="s">
        <v>587</v>
      </c>
      <c r="E201" s="19" t="s">
        <v>125</v>
      </c>
      <c r="F201" s="19"/>
      <c r="G201" s="19"/>
    </row>
    <row r="202" spans="1:7" ht="12.75" outlineLevel="2">
      <c r="A202" s="39" t="str">
        <f t="shared" si="11"/>
        <v>06</v>
      </c>
      <c r="B202" s="43" t="str">
        <f t="shared" si="11"/>
        <v>06 06 </v>
      </c>
      <c r="C202" s="118" t="s">
        <v>588</v>
      </c>
      <c r="D202" s="42" t="s">
        <v>589</v>
      </c>
      <c r="E202" s="19"/>
      <c r="F202" s="19"/>
      <c r="G202" s="19"/>
    </row>
    <row r="203" spans="1:7" ht="12.75" outlineLevel="2">
      <c r="A203" s="39" t="str">
        <f t="shared" si="11"/>
        <v>06</v>
      </c>
      <c r="B203" s="43" t="str">
        <f t="shared" si="11"/>
        <v>06 06 </v>
      </c>
      <c r="C203" s="118" t="s">
        <v>590</v>
      </c>
      <c r="D203" s="42" t="s">
        <v>144</v>
      </c>
      <c r="E203" s="19"/>
      <c r="F203" s="19"/>
      <c r="G203" s="19"/>
    </row>
    <row r="204" spans="1:7" ht="12.75" outlineLevel="1">
      <c r="A204" s="39" t="str">
        <f t="shared" si="11"/>
        <v>06</v>
      </c>
      <c r="B204" s="40" t="s">
        <v>591</v>
      </c>
      <c r="C204" s="117"/>
      <c r="D204" s="41" t="s">
        <v>592</v>
      </c>
      <c r="E204" s="19"/>
      <c r="F204" s="19"/>
      <c r="G204" s="19"/>
    </row>
    <row r="205" spans="1:7" ht="12.75" outlineLevel="2">
      <c r="A205" s="39" t="str">
        <f t="shared" si="11"/>
        <v>06</v>
      </c>
      <c r="B205" s="43" t="str">
        <f>B204</f>
        <v>06 07 </v>
      </c>
      <c r="C205" s="118" t="s">
        <v>593</v>
      </c>
      <c r="D205" s="42" t="s">
        <v>594</v>
      </c>
      <c r="E205" s="19" t="s">
        <v>125</v>
      </c>
      <c r="F205" s="19"/>
      <c r="G205" s="19"/>
    </row>
    <row r="206" spans="1:7" ht="12.75" outlineLevel="2">
      <c r="A206" s="39" t="str">
        <f t="shared" si="11"/>
        <v>06</v>
      </c>
      <c r="B206" s="43" t="str">
        <f t="shared" si="11"/>
        <v>06 07 </v>
      </c>
      <c r="C206" s="118" t="s">
        <v>595</v>
      </c>
      <c r="D206" s="42" t="s">
        <v>596</v>
      </c>
      <c r="E206" s="19" t="s">
        <v>125</v>
      </c>
      <c r="F206" s="19"/>
      <c r="G206" s="19"/>
    </row>
    <row r="207" spans="1:7" ht="12.75" outlineLevel="2">
      <c r="A207" s="39" t="str">
        <f t="shared" si="11"/>
        <v>06</v>
      </c>
      <c r="B207" s="43" t="str">
        <f t="shared" si="11"/>
        <v>06 07 </v>
      </c>
      <c r="C207" s="118" t="s">
        <v>695</v>
      </c>
      <c r="D207" s="42" t="s">
        <v>696</v>
      </c>
      <c r="E207" s="19" t="s">
        <v>125</v>
      </c>
      <c r="F207" s="19"/>
      <c r="G207" s="19"/>
    </row>
    <row r="208" spans="1:7" ht="12.75" outlineLevel="2">
      <c r="A208" s="39" t="str">
        <f t="shared" si="11"/>
        <v>06</v>
      </c>
      <c r="B208" s="43" t="str">
        <f t="shared" si="11"/>
        <v>06 07 </v>
      </c>
      <c r="C208" s="118" t="s">
        <v>697</v>
      </c>
      <c r="D208" s="42" t="s">
        <v>698</v>
      </c>
      <c r="E208" s="19" t="s">
        <v>125</v>
      </c>
      <c r="F208" s="19"/>
      <c r="G208" s="19"/>
    </row>
    <row r="209" spans="1:7" ht="12.75" outlineLevel="2">
      <c r="A209" s="39" t="str">
        <f t="shared" si="11"/>
        <v>06</v>
      </c>
      <c r="B209" s="43" t="str">
        <f t="shared" si="11"/>
        <v>06 07 </v>
      </c>
      <c r="C209" s="118" t="s">
        <v>699</v>
      </c>
      <c r="D209" s="42" t="s">
        <v>144</v>
      </c>
      <c r="E209" s="19"/>
      <c r="F209" s="19"/>
      <c r="G209" s="19"/>
    </row>
    <row r="210" spans="1:7" ht="12.75" outlineLevel="1">
      <c r="A210" s="39" t="str">
        <f t="shared" si="11"/>
        <v>06</v>
      </c>
      <c r="B210" s="40" t="s">
        <v>700</v>
      </c>
      <c r="C210" s="117"/>
      <c r="D210" s="41" t="s">
        <v>701</v>
      </c>
      <c r="E210" s="19"/>
      <c r="F210" s="19"/>
      <c r="G210" s="19"/>
    </row>
    <row r="211" spans="1:7" ht="12.75" outlineLevel="2">
      <c r="A211" s="39" t="str">
        <f t="shared" si="11"/>
        <v>06</v>
      </c>
      <c r="B211" s="43" t="str">
        <f>B210</f>
        <v>06 08 </v>
      </c>
      <c r="C211" s="118" t="s">
        <v>702</v>
      </c>
      <c r="D211" s="42" t="s">
        <v>900</v>
      </c>
      <c r="E211" s="19" t="s">
        <v>125</v>
      </c>
      <c r="F211" s="19"/>
      <c r="G211" s="19"/>
    </row>
    <row r="212" spans="1:7" ht="12.75" outlineLevel="2">
      <c r="A212" s="39" t="str">
        <f t="shared" si="11"/>
        <v>06</v>
      </c>
      <c r="B212" s="43" t="str">
        <f>B211</f>
        <v>06 08 </v>
      </c>
      <c r="C212" s="118" t="s">
        <v>901</v>
      </c>
      <c r="D212" s="42" t="s">
        <v>144</v>
      </c>
      <c r="E212" s="19"/>
      <c r="F212" s="19"/>
      <c r="G212" s="19"/>
    </row>
    <row r="213" spans="1:7" ht="22.5" outlineLevel="1">
      <c r="A213" s="39" t="str">
        <f t="shared" si="11"/>
        <v>06</v>
      </c>
      <c r="B213" s="40" t="s">
        <v>902</v>
      </c>
      <c r="C213" s="117"/>
      <c r="D213" s="41" t="s">
        <v>903</v>
      </c>
      <c r="E213" s="19"/>
      <c r="F213" s="19"/>
      <c r="G213" s="19"/>
    </row>
    <row r="214" spans="1:7" ht="12.75" outlineLevel="2">
      <c r="A214" s="39" t="str">
        <f t="shared" si="11"/>
        <v>06</v>
      </c>
      <c r="B214" s="43" t="str">
        <f>B213</f>
        <v>06 09 </v>
      </c>
      <c r="C214" s="118" t="s">
        <v>904</v>
      </c>
      <c r="D214" s="42" t="s">
        <v>905</v>
      </c>
      <c r="E214" s="19"/>
      <c r="F214" s="19"/>
      <c r="G214" s="19"/>
    </row>
    <row r="215" spans="1:7" ht="22.5" outlineLevel="2">
      <c r="A215" s="39" t="str">
        <f t="shared" si="11"/>
        <v>06</v>
      </c>
      <c r="B215" s="43" t="str">
        <f t="shared" si="11"/>
        <v>06 09 </v>
      </c>
      <c r="C215" s="118" t="s">
        <v>906</v>
      </c>
      <c r="D215" s="42" t="s">
        <v>1021</v>
      </c>
      <c r="E215" s="19" t="s">
        <v>125</v>
      </c>
      <c r="F215" s="19"/>
      <c r="G215" s="19"/>
    </row>
    <row r="216" spans="1:7" ht="12.75" outlineLevel="2">
      <c r="A216" s="39" t="str">
        <f t="shared" si="11"/>
        <v>06</v>
      </c>
      <c r="B216" s="43" t="str">
        <f t="shared" si="11"/>
        <v>06 09 </v>
      </c>
      <c r="C216" s="118" t="s">
        <v>1022</v>
      </c>
      <c r="D216" s="42" t="s">
        <v>909</v>
      </c>
      <c r="E216" s="19"/>
      <c r="F216" s="19"/>
      <c r="G216" s="19"/>
    </row>
    <row r="217" spans="1:7" ht="12.75" outlineLevel="2">
      <c r="A217" s="39" t="str">
        <f t="shared" si="11"/>
        <v>06</v>
      </c>
      <c r="B217" s="43" t="str">
        <f t="shared" si="11"/>
        <v>06 09 </v>
      </c>
      <c r="C217" s="118" t="s">
        <v>910</v>
      </c>
      <c r="D217" s="42" t="s">
        <v>144</v>
      </c>
      <c r="E217" s="19"/>
      <c r="F217" s="19"/>
      <c r="G217" s="19"/>
    </row>
    <row r="218" spans="1:7" ht="22.5" outlineLevel="1">
      <c r="A218" s="39" t="str">
        <f t="shared" si="11"/>
        <v>06</v>
      </c>
      <c r="B218" s="40" t="s">
        <v>911</v>
      </c>
      <c r="C218" s="117"/>
      <c r="D218" s="41" t="s">
        <v>912</v>
      </c>
      <c r="E218" s="19"/>
      <c r="F218" s="19"/>
      <c r="G218" s="19"/>
    </row>
    <row r="219" spans="1:7" ht="12.75" outlineLevel="2">
      <c r="A219" s="39" t="str">
        <f t="shared" si="11"/>
        <v>06</v>
      </c>
      <c r="B219" s="43" t="str">
        <f>B218</f>
        <v>06 10 </v>
      </c>
      <c r="C219" s="118" t="s">
        <v>913</v>
      </c>
      <c r="D219" s="42" t="s">
        <v>914</v>
      </c>
      <c r="E219" s="19" t="s">
        <v>125</v>
      </c>
      <c r="F219" s="19"/>
      <c r="G219" s="19"/>
    </row>
    <row r="220" spans="1:7" ht="12.75" outlineLevel="2">
      <c r="A220" s="39" t="str">
        <f t="shared" si="11"/>
        <v>06</v>
      </c>
      <c r="B220" s="43" t="str">
        <f>B219</f>
        <v>06 10 </v>
      </c>
      <c r="C220" s="118" t="s">
        <v>915</v>
      </c>
      <c r="D220" s="42" t="s">
        <v>144</v>
      </c>
      <c r="E220" s="19"/>
      <c r="F220" s="19"/>
      <c r="G220" s="19"/>
    </row>
    <row r="221" spans="1:7" ht="12.75" outlineLevel="1">
      <c r="A221" s="39" t="str">
        <f t="shared" si="11"/>
        <v>06</v>
      </c>
      <c r="B221" s="40" t="s">
        <v>916</v>
      </c>
      <c r="C221" s="117"/>
      <c r="D221" s="41" t="s">
        <v>917</v>
      </c>
      <c r="E221" s="19"/>
      <c r="F221" s="19"/>
      <c r="G221" s="19"/>
    </row>
    <row r="222" spans="1:7" ht="12.75" outlineLevel="2">
      <c r="A222" s="39" t="str">
        <f t="shared" si="11"/>
        <v>06</v>
      </c>
      <c r="B222" s="43" t="str">
        <f>B221</f>
        <v>06 11 </v>
      </c>
      <c r="C222" s="118" t="s">
        <v>918</v>
      </c>
      <c r="D222" s="42" t="s">
        <v>919</v>
      </c>
      <c r="E222" s="19"/>
      <c r="F222" s="19"/>
      <c r="G222" s="19"/>
    </row>
    <row r="223" spans="1:7" ht="12.75" outlineLevel="2">
      <c r="A223" s="39" t="str">
        <f t="shared" si="11"/>
        <v>06</v>
      </c>
      <c r="B223" s="43" t="str">
        <f>B221</f>
        <v>06 11 </v>
      </c>
      <c r="C223" s="118" t="s">
        <v>920</v>
      </c>
      <c r="D223" s="42" t="s">
        <v>144</v>
      </c>
      <c r="E223" s="19"/>
      <c r="F223" s="19"/>
      <c r="G223" s="19"/>
    </row>
    <row r="224" spans="1:7" ht="12.75" outlineLevel="1">
      <c r="A224" s="39" t="str">
        <f t="shared" si="11"/>
        <v>06</v>
      </c>
      <c r="B224" s="40" t="s">
        <v>921</v>
      </c>
      <c r="C224" s="117"/>
      <c r="D224" s="41" t="s">
        <v>922</v>
      </c>
      <c r="E224" s="19"/>
      <c r="F224" s="19"/>
      <c r="G224" s="19"/>
    </row>
    <row r="225" spans="1:7" ht="12.75" outlineLevel="2">
      <c r="A225" s="39" t="str">
        <f t="shared" si="11"/>
        <v>06</v>
      </c>
      <c r="B225" s="43" t="str">
        <f>B224</f>
        <v>06 13 </v>
      </c>
      <c r="C225" s="118" t="s">
        <v>923</v>
      </c>
      <c r="D225" s="42" t="s">
        <v>924</v>
      </c>
      <c r="E225" s="19" t="s">
        <v>125</v>
      </c>
      <c r="F225" s="19"/>
      <c r="G225" s="19"/>
    </row>
    <row r="226" spans="1:7" ht="12.75" outlineLevel="2">
      <c r="A226" s="39" t="str">
        <f t="shared" si="11"/>
        <v>06</v>
      </c>
      <c r="B226" s="43" t="str">
        <f t="shared" si="11"/>
        <v>06 13 </v>
      </c>
      <c r="C226" s="118" t="s">
        <v>925</v>
      </c>
      <c r="D226" s="42" t="s">
        <v>926</v>
      </c>
      <c r="E226" s="19" t="s">
        <v>125</v>
      </c>
      <c r="F226" s="19"/>
      <c r="G226" s="19"/>
    </row>
    <row r="227" spans="1:7" ht="12.75" outlineLevel="2">
      <c r="A227" s="39" t="str">
        <f t="shared" si="11"/>
        <v>06</v>
      </c>
      <c r="B227" s="43" t="str">
        <f t="shared" si="11"/>
        <v>06 13 </v>
      </c>
      <c r="C227" s="118" t="s">
        <v>927</v>
      </c>
      <c r="D227" s="42" t="s">
        <v>928</v>
      </c>
      <c r="E227" s="19"/>
      <c r="F227" s="19"/>
      <c r="G227" s="19"/>
    </row>
    <row r="228" spans="1:7" ht="12.75" outlineLevel="2">
      <c r="A228" s="39" t="str">
        <f t="shared" si="11"/>
        <v>06</v>
      </c>
      <c r="B228" s="43" t="str">
        <f t="shared" si="11"/>
        <v>06 13 </v>
      </c>
      <c r="C228" s="118" t="s">
        <v>929</v>
      </c>
      <c r="D228" s="42" t="s">
        <v>930</v>
      </c>
      <c r="E228" s="19" t="s">
        <v>125</v>
      </c>
      <c r="F228" s="19"/>
      <c r="G228" s="19"/>
    </row>
    <row r="229" spans="1:7" ht="12.75" outlineLevel="2">
      <c r="A229" s="39" t="str">
        <f t="shared" si="11"/>
        <v>06</v>
      </c>
      <c r="B229" s="43" t="str">
        <f t="shared" si="11"/>
        <v>06 13 </v>
      </c>
      <c r="C229" s="118" t="s">
        <v>931</v>
      </c>
      <c r="D229" s="42" t="s">
        <v>932</v>
      </c>
      <c r="E229" s="19" t="s">
        <v>125</v>
      </c>
      <c r="F229" s="19"/>
      <c r="G229" s="19"/>
    </row>
    <row r="230" spans="1:7" ht="12.75" outlineLevel="2">
      <c r="A230" s="39" t="str">
        <f t="shared" si="11"/>
        <v>06</v>
      </c>
      <c r="B230" s="43" t="str">
        <f t="shared" si="11"/>
        <v>06 13 </v>
      </c>
      <c r="C230" s="118" t="s">
        <v>933</v>
      </c>
      <c r="D230" s="42" t="s">
        <v>144</v>
      </c>
      <c r="E230" s="19"/>
      <c r="F230" s="19"/>
      <c r="G230" s="19"/>
    </row>
    <row r="231" spans="1:7" ht="18" customHeight="1">
      <c r="A231" s="44" t="s">
        <v>510</v>
      </c>
      <c r="B231" s="44"/>
      <c r="C231" s="45"/>
      <c r="D231" s="55" t="s">
        <v>2152</v>
      </c>
      <c r="E231" s="19"/>
      <c r="F231" s="19"/>
      <c r="G231" s="19"/>
    </row>
    <row r="232" spans="1:7" ht="22.5" outlineLevel="1">
      <c r="A232" s="39" t="str">
        <f>A231</f>
        <v>07</v>
      </c>
      <c r="B232" s="40" t="s">
        <v>934</v>
      </c>
      <c r="C232" s="117"/>
      <c r="D232" s="56" t="s">
        <v>935</v>
      </c>
      <c r="E232" s="19"/>
      <c r="F232" s="19"/>
      <c r="G232" s="19"/>
    </row>
    <row r="233" spans="1:7" ht="12.75" outlineLevel="2">
      <c r="A233" s="39" t="str">
        <f aca="true" t="shared" si="12" ref="A233:B296">A232</f>
        <v>07</v>
      </c>
      <c r="B233" s="43" t="str">
        <f>B232</f>
        <v>07 01 </v>
      </c>
      <c r="C233" s="118" t="s">
        <v>936</v>
      </c>
      <c r="D233" s="57" t="s">
        <v>937</v>
      </c>
      <c r="E233" s="19" t="s">
        <v>125</v>
      </c>
      <c r="F233" s="19"/>
      <c r="G233" s="19"/>
    </row>
    <row r="234" spans="1:7" ht="12.75" outlineLevel="2">
      <c r="A234" s="39" t="str">
        <f t="shared" si="12"/>
        <v>07</v>
      </c>
      <c r="B234" s="43" t="str">
        <f t="shared" si="12"/>
        <v>07 01 </v>
      </c>
      <c r="C234" s="118" t="s">
        <v>938</v>
      </c>
      <c r="D234" s="57" t="s">
        <v>720</v>
      </c>
      <c r="E234" s="19" t="s">
        <v>125</v>
      </c>
      <c r="F234" s="19"/>
      <c r="G234" s="19"/>
    </row>
    <row r="235" spans="1:7" ht="12.75" outlineLevel="2">
      <c r="A235" s="39" t="str">
        <f t="shared" si="12"/>
        <v>07</v>
      </c>
      <c r="B235" s="43" t="str">
        <f t="shared" si="12"/>
        <v>07 01 </v>
      </c>
      <c r="C235" s="118" t="s">
        <v>721</v>
      </c>
      <c r="D235" s="57" t="s">
        <v>722</v>
      </c>
      <c r="E235" s="19" t="s">
        <v>125</v>
      </c>
      <c r="F235" s="19"/>
      <c r="G235" s="19"/>
    </row>
    <row r="236" spans="1:7" ht="12.75" outlineLevel="2">
      <c r="A236" s="39" t="str">
        <f t="shared" si="12"/>
        <v>07</v>
      </c>
      <c r="B236" s="43" t="str">
        <f t="shared" si="12"/>
        <v>07 01 </v>
      </c>
      <c r="C236" s="118" t="s">
        <v>723</v>
      </c>
      <c r="D236" s="57" t="s">
        <v>724</v>
      </c>
      <c r="E236" s="19" t="s">
        <v>125</v>
      </c>
      <c r="F236" s="19"/>
      <c r="G236" s="19"/>
    </row>
    <row r="237" spans="1:7" ht="12.75" outlineLevel="2">
      <c r="A237" s="39" t="str">
        <f t="shared" si="12"/>
        <v>07</v>
      </c>
      <c r="B237" s="43" t="str">
        <f t="shared" si="12"/>
        <v>07 01 </v>
      </c>
      <c r="C237" s="118" t="s">
        <v>725</v>
      </c>
      <c r="D237" s="57" t="s">
        <v>726</v>
      </c>
      <c r="E237" s="19" t="s">
        <v>125</v>
      </c>
      <c r="F237" s="19"/>
      <c r="G237" s="19"/>
    </row>
    <row r="238" spans="1:7" ht="12.75" outlineLevel="2">
      <c r="A238" s="39" t="str">
        <f t="shared" si="12"/>
        <v>07</v>
      </c>
      <c r="B238" s="43" t="str">
        <f t="shared" si="12"/>
        <v>07 01 </v>
      </c>
      <c r="C238" s="118" t="s">
        <v>727</v>
      </c>
      <c r="D238" s="57" t="s">
        <v>907</v>
      </c>
      <c r="E238" s="19" t="s">
        <v>125</v>
      </c>
      <c r="F238" s="19"/>
      <c r="G238" s="19"/>
    </row>
    <row r="239" spans="1:7" ht="12.75" outlineLevel="2">
      <c r="A239" s="39" t="str">
        <f t="shared" si="12"/>
        <v>07</v>
      </c>
      <c r="B239" s="43" t="str">
        <f t="shared" si="12"/>
        <v>07 01 </v>
      </c>
      <c r="C239" s="118" t="s">
        <v>908</v>
      </c>
      <c r="D239" s="57" t="s">
        <v>1911</v>
      </c>
      <c r="E239" s="19" t="s">
        <v>125</v>
      </c>
      <c r="F239" s="19"/>
      <c r="G239" s="19"/>
    </row>
    <row r="240" spans="1:7" ht="12.75" outlineLevel="2">
      <c r="A240" s="39" t="str">
        <f t="shared" si="12"/>
        <v>07</v>
      </c>
      <c r="B240" s="43" t="str">
        <f t="shared" si="12"/>
        <v>07 01 </v>
      </c>
      <c r="C240" s="118" t="s">
        <v>1912</v>
      </c>
      <c r="D240" s="57" t="s">
        <v>215</v>
      </c>
      <c r="E240" s="19" t="s">
        <v>125</v>
      </c>
      <c r="F240" s="19"/>
      <c r="G240" s="19"/>
    </row>
    <row r="241" spans="1:7" ht="12.75" outlineLevel="2">
      <c r="A241" s="39" t="str">
        <f t="shared" si="12"/>
        <v>07</v>
      </c>
      <c r="B241" s="43" t="str">
        <f t="shared" si="12"/>
        <v>07 01 </v>
      </c>
      <c r="C241" s="118" t="s">
        <v>1913</v>
      </c>
      <c r="D241" s="57" t="s">
        <v>951</v>
      </c>
      <c r="E241" s="19"/>
      <c r="F241" s="19"/>
      <c r="G241" s="19"/>
    </row>
    <row r="242" spans="1:7" ht="12.75" outlineLevel="2">
      <c r="A242" s="39" t="str">
        <f t="shared" si="12"/>
        <v>07</v>
      </c>
      <c r="B242" s="43" t="str">
        <f t="shared" si="12"/>
        <v>07 01 </v>
      </c>
      <c r="C242" s="118" t="s">
        <v>952</v>
      </c>
      <c r="D242" s="57" t="s">
        <v>144</v>
      </c>
      <c r="E242" s="19"/>
      <c r="F242" s="19"/>
      <c r="G242" s="19"/>
    </row>
    <row r="243" spans="1:7" ht="12.75" outlineLevel="1">
      <c r="A243" s="39" t="str">
        <f t="shared" si="12"/>
        <v>07</v>
      </c>
      <c r="B243" s="40" t="s">
        <v>953</v>
      </c>
      <c r="C243" s="117"/>
      <c r="D243" s="58" t="s">
        <v>710</v>
      </c>
      <c r="E243" s="19"/>
      <c r="F243" s="19"/>
      <c r="G243" s="19"/>
    </row>
    <row r="244" spans="1:7" ht="12.75" outlineLevel="2">
      <c r="A244" s="39" t="str">
        <f t="shared" si="12"/>
        <v>07</v>
      </c>
      <c r="B244" s="43" t="str">
        <f>B243</f>
        <v>07 02 </v>
      </c>
      <c r="C244" s="118" t="s">
        <v>711</v>
      </c>
      <c r="D244" s="57" t="s">
        <v>937</v>
      </c>
      <c r="E244" s="19" t="s">
        <v>125</v>
      </c>
      <c r="F244" s="19"/>
      <c r="G244" s="19"/>
    </row>
    <row r="245" spans="1:7" ht="12.75" outlineLevel="2">
      <c r="A245" s="39" t="str">
        <f t="shared" si="12"/>
        <v>07</v>
      </c>
      <c r="B245" s="43" t="str">
        <f t="shared" si="12"/>
        <v>07 02 </v>
      </c>
      <c r="C245" s="118" t="s">
        <v>712</v>
      </c>
      <c r="D245" s="57" t="s">
        <v>720</v>
      </c>
      <c r="E245" s="19" t="s">
        <v>125</v>
      </c>
      <c r="F245" s="19"/>
      <c r="G245" s="19"/>
    </row>
    <row r="246" spans="1:7" ht="12.75" outlineLevel="2">
      <c r="A246" s="39" t="str">
        <f t="shared" si="12"/>
        <v>07</v>
      </c>
      <c r="B246" s="43" t="str">
        <f t="shared" si="12"/>
        <v>07 02 </v>
      </c>
      <c r="C246" s="118" t="s">
        <v>713</v>
      </c>
      <c r="D246" s="57" t="s">
        <v>722</v>
      </c>
      <c r="E246" s="19" t="s">
        <v>125</v>
      </c>
      <c r="F246" s="19"/>
      <c r="G246" s="19"/>
    </row>
    <row r="247" spans="1:7" ht="12.75" outlineLevel="2">
      <c r="A247" s="39" t="str">
        <f t="shared" si="12"/>
        <v>07</v>
      </c>
      <c r="B247" s="43" t="str">
        <f t="shared" si="12"/>
        <v>07 02 </v>
      </c>
      <c r="C247" s="118" t="s">
        <v>714</v>
      </c>
      <c r="D247" s="57" t="s">
        <v>724</v>
      </c>
      <c r="E247" s="19" t="s">
        <v>125</v>
      </c>
      <c r="F247" s="19"/>
      <c r="G247" s="19"/>
    </row>
    <row r="248" spans="1:7" ht="12.75" outlineLevel="2">
      <c r="A248" s="39" t="str">
        <f t="shared" si="12"/>
        <v>07</v>
      </c>
      <c r="B248" s="43" t="str">
        <f t="shared" si="12"/>
        <v>07 02 </v>
      </c>
      <c r="C248" s="118" t="s">
        <v>715</v>
      </c>
      <c r="D248" s="57" t="s">
        <v>726</v>
      </c>
      <c r="E248" s="19" t="s">
        <v>125</v>
      </c>
      <c r="F248" s="19"/>
      <c r="G248" s="19"/>
    </row>
    <row r="249" spans="1:7" ht="12.75" outlineLevel="2">
      <c r="A249" s="39" t="str">
        <f t="shared" si="12"/>
        <v>07</v>
      </c>
      <c r="B249" s="43" t="str">
        <f t="shared" si="12"/>
        <v>07 02 </v>
      </c>
      <c r="C249" s="118" t="s">
        <v>716</v>
      </c>
      <c r="D249" s="57" t="s">
        <v>907</v>
      </c>
      <c r="E249" s="19" t="s">
        <v>125</v>
      </c>
      <c r="F249" s="19"/>
      <c r="G249" s="19"/>
    </row>
    <row r="250" spans="1:7" ht="12.75" outlineLevel="2">
      <c r="A250" s="39" t="str">
        <f t="shared" si="12"/>
        <v>07</v>
      </c>
      <c r="B250" s="43" t="str">
        <f t="shared" si="12"/>
        <v>07 02 </v>
      </c>
      <c r="C250" s="118" t="s">
        <v>717</v>
      </c>
      <c r="D250" s="57" t="s">
        <v>1911</v>
      </c>
      <c r="E250" s="19" t="s">
        <v>125</v>
      </c>
      <c r="F250" s="19"/>
      <c r="G250" s="19"/>
    </row>
    <row r="251" spans="1:7" ht="12.75" outlineLevel="2">
      <c r="A251" s="39" t="str">
        <f t="shared" si="12"/>
        <v>07</v>
      </c>
      <c r="B251" s="43" t="str">
        <f t="shared" si="12"/>
        <v>07 02 </v>
      </c>
      <c r="C251" s="118" t="s">
        <v>955</v>
      </c>
      <c r="D251" s="57" t="s">
        <v>215</v>
      </c>
      <c r="E251" s="19" t="s">
        <v>125</v>
      </c>
      <c r="F251" s="19"/>
      <c r="G251" s="19"/>
    </row>
    <row r="252" spans="1:7" ht="12.75" outlineLevel="2">
      <c r="A252" s="39" t="str">
        <f t="shared" si="12"/>
        <v>07</v>
      </c>
      <c r="B252" s="43" t="str">
        <f t="shared" si="12"/>
        <v>07 02 </v>
      </c>
      <c r="C252" s="118" t="s">
        <v>956</v>
      </c>
      <c r="D252" s="57" t="s">
        <v>957</v>
      </c>
      <c r="E252" s="19"/>
      <c r="F252" s="19"/>
      <c r="G252" s="19"/>
    </row>
    <row r="253" spans="1:7" ht="12.75" outlineLevel="2">
      <c r="A253" s="39" t="str">
        <f t="shared" si="12"/>
        <v>07</v>
      </c>
      <c r="B253" s="43" t="str">
        <f t="shared" si="12"/>
        <v>07 02 </v>
      </c>
      <c r="C253" s="118" t="s">
        <v>958</v>
      </c>
      <c r="D253" s="57" t="s">
        <v>959</v>
      </c>
      <c r="E253" s="19"/>
      <c r="F253" s="19"/>
      <c r="G253" s="19"/>
    </row>
    <row r="254" spans="1:7" ht="12.75" outlineLevel="2">
      <c r="A254" s="39" t="str">
        <f t="shared" si="12"/>
        <v>07</v>
      </c>
      <c r="B254" s="43" t="str">
        <f t="shared" si="12"/>
        <v>07 02 </v>
      </c>
      <c r="C254" s="118" t="s">
        <v>960</v>
      </c>
      <c r="D254" s="57" t="s">
        <v>961</v>
      </c>
      <c r="E254" s="19" t="s">
        <v>125</v>
      </c>
      <c r="F254" s="19"/>
      <c r="G254" s="19"/>
    </row>
    <row r="255" spans="1:7" ht="12.75" outlineLevel="2">
      <c r="A255" s="39" t="str">
        <f t="shared" si="12"/>
        <v>07</v>
      </c>
      <c r="B255" s="43" t="str">
        <f t="shared" si="12"/>
        <v>07 02 </v>
      </c>
      <c r="C255" s="118" t="s">
        <v>962</v>
      </c>
      <c r="D255" s="57" t="s">
        <v>963</v>
      </c>
      <c r="E255" s="19"/>
      <c r="F255" s="19"/>
      <c r="G255" s="19"/>
    </row>
    <row r="256" spans="1:7" ht="12.75" outlineLevel="2">
      <c r="A256" s="39" t="str">
        <f t="shared" si="12"/>
        <v>07</v>
      </c>
      <c r="B256" s="43" t="str">
        <f t="shared" si="12"/>
        <v>07 02 </v>
      </c>
      <c r="C256" s="118" t="s">
        <v>964</v>
      </c>
      <c r="D256" s="57" t="s">
        <v>965</v>
      </c>
      <c r="E256" s="19" t="s">
        <v>125</v>
      </c>
      <c r="F256" s="19"/>
      <c r="G256" s="19"/>
    </row>
    <row r="257" spans="1:7" ht="12.75" outlineLevel="2">
      <c r="A257" s="39" t="str">
        <f t="shared" si="12"/>
        <v>07</v>
      </c>
      <c r="B257" s="43" t="str">
        <f t="shared" si="12"/>
        <v>07 02 </v>
      </c>
      <c r="C257" s="118" t="s">
        <v>966</v>
      </c>
      <c r="D257" s="57" t="s">
        <v>967</v>
      </c>
      <c r="E257" s="19"/>
      <c r="F257" s="19"/>
      <c r="G257" s="19"/>
    </row>
    <row r="258" spans="1:7" ht="12.75" outlineLevel="2">
      <c r="A258" s="39" t="str">
        <f t="shared" si="12"/>
        <v>07</v>
      </c>
      <c r="B258" s="43" t="str">
        <f t="shared" si="12"/>
        <v>07 02 </v>
      </c>
      <c r="C258" s="118" t="s">
        <v>968</v>
      </c>
      <c r="D258" s="57" t="s">
        <v>144</v>
      </c>
      <c r="E258" s="19"/>
      <c r="F258" s="19"/>
      <c r="G258" s="19"/>
    </row>
    <row r="259" spans="1:7" ht="12.75" outlineLevel="1">
      <c r="A259" s="39" t="str">
        <f t="shared" si="12"/>
        <v>07</v>
      </c>
      <c r="B259" s="40" t="s">
        <v>969</v>
      </c>
      <c r="C259" s="117"/>
      <c r="D259" s="56" t="s">
        <v>970</v>
      </c>
      <c r="E259" s="19"/>
      <c r="F259" s="19"/>
      <c r="G259" s="19"/>
    </row>
    <row r="260" spans="1:7" ht="12.75" outlineLevel="2">
      <c r="A260" s="39" t="str">
        <f t="shared" si="12"/>
        <v>07</v>
      </c>
      <c r="B260" s="43" t="str">
        <f>B259</f>
        <v>07 03 </v>
      </c>
      <c r="C260" s="118" t="s">
        <v>971</v>
      </c>
      <c r="D260" s="57" t="s">
        <v>937</v>
      </c>
      <c r="E260" s="19" t="s">
        <v>125</v>
      </c>
      <c r="F260" s="19"/>
      <c r="G260" s="19"/>
    </row>
    <row r="261" spans="1:7" ht="12.75" outlineLevel="2">
      <c r="A261" s="39" t="str">
        <f t="shared" si="12"/>
        <v>07</v>
      </c>
      <c r="B261" s="43" t="str">
        <f t="shared" si="12"/>
        <v>07 03 </v>
      </c>
      <c r="C261" s="118" t="s">
        <v>972</v>
      </c>
      <c r="D261" s="57" t="s">
        <v>720</v>
      </c>
      <c r="E261" s="19" t="s">
        <v>125</v>
      </c>
      <c r="F261" s="19"/>
      <c r="G261" s="19"/>
    </row>
    <row r="262" spans="1:7" ht="12.75" outlineLevel="2">
      <c r="A262" s="39" t="str">
        <f t="shared" si="12"/>
        <v>07</v>
      </c>
      <c r="B262" s="43" t="str">
        <f t="shared" si="12"/>
        <v>07 03 </v>
      </c>
      <c r="C262" s="118" t="s">
        <v>973</v>
      </c>
      <c r="D262" s="57" t="s">
        <v>722</v>
      </c>
      <c r="E262" s="19" t="s">
        <v>125</v>
      </c>
      <c r="F262" s="19"/>
      <c r="G262" s="19"/>
    </row>
    <row r="263" spans="1:7" ht="12.75" outlineLevel="2">
      <c r="A263" s="39" t="str">
        <f t="shared" si="12"/>
        <v>07</v>
      </c>
      <c r="B263" s="43" t="str">
        <f t="shared" si="12"/>
        <v>07 03 </v>
      </c>
      <c r="C263" s="118" t="s">
        <v>974</v>
      </c>
      <c r="D263" s="57" t="s">
        <v>724</v>
      </c>
      <c r="E263" s="19" t="s">
        <v>125</v>
      </c>
      <c r="F263" s="19"/>
      <c r="G263" s="19"/>
    </row>
    <row r="264" spans="1:7" ht="12.75" outlineLevel="2">
      <c r="A264" s="39" t="str">
        <f t="shared" si="12"/>
        <v>07</v>
      </c>
      <c r="B264" s="43" t="str">
        <f t="shared" si="12"/>
        <v>07 03 </v>
      </c>
      <c r="C264" s="118" t="s">
        <v>975</v>
      </c>
      <c r="D264" s="57" t="s">
        <v>726</v>
      </c>
      <c r="E264" s="19" t="s">
        <v>125</v>
      </c>
      <c r="F264" s="19"/>
      <c r="G264" s="19"/>
    </row>
    <row r="265" spans="1:7" ht="12.75" outlineLevel="2">
      <c r="A265" s="39" t="str">
        <f t="shared" si="12"/>
        <v>07</v>
      </c>
      <c r="B265" s="43" t="str">
        <f t="shared" si="12"/>
        <v>07 03 </v>
      </c>
      <c r="C265" s="118" t="s">
        <v>976</v>
      </c>
      <c r="D265" s="57" t="s">
        <v>907</v>
      </c>
      <c r="E265" s="19" t="s">
        <v>125</v>
      </c>
      <c r="F265" s="19"/>
      <c r="G265" s="19"/>
    </row>
    <row r="266" spans="1:7" ht="12.75" outlineLevel="2">
      <c r="A266" s="39" t="str">
        <f t="shared" si="12"/>
        <v>07</v>
      </c>
      <c r="B266" s="43" t="str">
        <f t="shared" si="12"/>
        <v>07 03 </v>
      </c>
      <c r="C266" s="118" t="s">
        <v>977</v>
      </c>
      <c r="D266" s="57" t="s">
        <v>1911</v>
      </c>
      <c r="E266" s="19" t="s">
        <v>125</v>
      </c>
      <c r="F266" s="19"/>
      <c r="G266" s="19"/>
    </row>
    <row r="267" spans="1:7" ht="12.75" outlineLevel="2">
      <c r="A267" s="39" t="str">
        <f t="shared" si="12"/>
        <v>07</v>
      </c>
      <c r="B267" s="43" t="str">
        <f t="shared" si="12"/>
        <v>07 03 </v>
      </c>
      <c r="C267" s="118" t="s">
        <v>978</v>
      </c>
      <c r="D267" s="57" t="s">
        <v>215</v>
      </c>
      <c r="E267" s="19" t="s">
        <v>125</v>
      </c>
      <c r="F267" s="19"/>
      <c r="G267" s="19"/>
    </row>
    <row r="268" spans="1:7" ht="12.75" outlineLevel="2">
      <c r="A268" s="39" t="str">
        <f t="shared" si="12"/>
        <v>07</v>
      </c>
      <c r="B268" s="43" t="str">
        <f t="shared" si="12"/>
        <v>07 03 </v>
      </c>
      <c r="C268" s="118" t="s">
        <v>979</v>
      </c>
      <c r="D268" s="57" t="s">
        <v>980</v>
      </c>
      <c r="E268" s="19"/>
      <c r="F268" s="19"/>
      <c r="G268" s="19"/>
    </row>
    <row r="269" spans="1:7" ht="12.75" outlineLevel="2">
      <c r="A269" s="39" t="str">
        <f t="shared" si="12"/>
        <v>07</v>
      </c>
      <c r="B269" s="43" t="str">
        <f t="shared" si="12"/>
        <v>07 03 </v>
      </c>
      <c r="C269" s="118" t="s">
        <v>981</v>
      </c>
      <c r="D269" s="57" t="s">
        <v>144</v>
      </c>
      <c r="E269" s="19"/>
      <c r="F269" s="19"/>
      <c r="G269" s="19"/>
    </row>
    <row r="270" spans="1:7" ht="22.5" outlineLevel="1">
      <c r="A270" s="39" t="str">
        <f t="shared" si="12"/>
        <v>07</v>
      </c>
      <c r="B270" s="40" t="s">
        <v>982</v>
      </c>
      <c r="C270" s="117"/>
      <c r="D270" s="56" t="s">
        <v>983</v>
      </c>
      <c r="E270" s="19"/>
      <c r="F270" s="19"/>
      <c r="G270" s="19"/>
    </row>
    <row r="271" spans="1:7" ht="12.75" outlineLevel="2">
      <c r="A271" s="39" t="str">
        <f t="shared" si="12"/>
        <v>07</v>
      </c>
      <c r="B271" s="43" t="str">
        <f>B270</f>
        <v>07 04</v>
      </c>
      <c r="C271" s="118" t="s">
        <v>984</v>
      </c>
      <c r="D271" s="57" t="s">
        <v>937</v>
      </c>
      <c r="E271" s="19" t="s">
        <v>125</v>
      </c>
      <c r="F271" s="19"/>
      <c r="G271" s="19"/>
    </row>
    <row r="272" spans="1:7" ht="12.75" outlineLevel="2">
      <c r="A272" s="39" t="str">
        <f t="shared" si="12"/>
        <v>07</v>
      </c>
      <c r="B272" s="43" t="str">
        <f t="shared" si="12"/>
        <v>07 04</v>
      </c>
      <c r="C272" s="118" t="s">
        <v>985</v>
      </c>
      <c r="D272" s="57" t="s">
        <v>720</v>
      </c>
      <c r="E272" s="19" t="s">
        <v>125</v>
      </c>
      <c r="F272" s="19"/>
      <c r="G272" s="19"/>
    </row>
    <row r="273" spans="1:7" ht="12.75" outlineLevel="2">
      <c r="A273" s="39" t="str">
        <f t="shared" si="12"/>
        <v>07</v>
      </c>
      <c r="B273" s="43" t="str">
        <f t="shared" si="12"/>
        <v>07 04</v>
      </c>
      <c r="C273" s="118" t="s">
        <v>986</v>
      </c>
      <c r="D273" s="57" t="s">
        <v>722</v>
      </c>
      <c r="E273" s="19" t="s">
        <v>125</v>
      </c>
      <c r="F273" s="19"/>
      <c r="G273" s="19"/>
    </row>
    <row r="274" spans="1:7" ht="12.75" outlineLevel="2">
      <c r="A274" s="39" t="str">
        <f t="shared" si="12"/>
        <v>07</v>
      </c>
      <c r="B274" s="43" t="str">
        <f t="shared" si="12"/>
        <v>07 04</v>
      </c>
      <c r="C274" s="118" t="s">
        <v>987</v>
      </c>
      <c r="D274" s="57" t="s">
        <v>724</v>
      </c>
      <c r="E274" s="19" t="s">
        <v>125</v>
      </c>
      <c r="F274" s="19"/>
      <c r="G274" s="19"/>
    </row>
    <row r="275" spans="1:7" ht="12.75" outlineLevel="2">
      <c r="A275" s="39" t="str">
        <f t="shared" si="12"/>
        <v>07</v>
      </c>
      <c r="B275" s="43" t="str">
        <f t="shared" si="12"/>
        <v>07 04</v>
      </c>
      <c r="C275" s="118" t="s">
        <v>988</v>
      </c>
      <c r="D275" s="57" t="s">
        <v>726</v>
      </c>
      <c r="E275" s="19" t="s">
        <v>125</v>
      </c>
      <c r="F275" s="19"/>
      <c r="G275" s="19"/>
    </row>
    <row r="276" spans="1:7" ht="12.75" outlineLevel="2">
      <c r="A276" s="39" t="str">
        <f t="shared" si="12"/>
        <v>07</v>
      </c>
      <c r="B276" s="43" t="str">
        <f t="shared" si="12"/>
        <v>07 04</v>
      </c>
      <c r="C276" s="118" t="s">
        <v>989</v>
      </c>
      <c r="D276" s="57" t="s">
        <v>907</v>
      </c>
      <c r="E276" s="19" t="s">
        <v>125</v>
      </c>
      <c r="F276" s="19"/>
      <c r="G276" s="19"/>
    </row>
    <row r="277" spans="1:7" ht="12.75" outlineLevel="2">
      <c r="A277" s="39" t="str">
        <f t="shared" si="12"/>
        <v>07</v>
      </c>
      <c r="B277" s="43" t="str">
        <f t="shared" si="12"/>
        <v>07 04</v>
      </c>
      <c r="C277" s="118" t="s">
        <v>990</v>
      </c>
      <c r="D277" s="57" t="s">
        <v>1911</v>
      </c>
      <c r="E277" s="19" t="s">
        <v>125</v>
      </c>
      <c r="F277" s="19"/>
      <c r="G277" s="19"/>
    </row>
    <row r="278" spans="1:7" ht="12.75" outlineLevel="2">
      <c r="A278" s="39" t="str">
        <f t="shared" si="12"/>
        <v>07</v>
      </c>
      <c r="B278" s="43" t="str">
        <f t="shared" si="12"/>
        <v>07 04</v>
      </c>
      <c r="C278" s="118" t="s">
        <v>991</v>
      </c>
      <c r="D278" s="57" t="s">
        <v>215</v>
      </c>
      <c r="E278" s="19" t="s">
        <v>125</v>
      </c>
      <c r="F278" s="19"/>
      <c r="G278" s="19"/>
    </row>
    <row r="279" spans="1:7" ht="12.75" outlineLevel="2">
      <c r="A279" s="39" t="str">
        <f t="shared" si="12"/>
        <v>07</v>
      </c>
      <c r="B279" s="43" t="str">
        <f t="shared" si="12"/>
        <v>07 04</v>
      </c>
      <c r="C279" s="118" t="s">
        <v>992</v>
      </c>
      <c r="D279" s="57" t="s">
        <v>703</v>
      </c>
      <c r="E279" s="19"/>
      <c r="F279" s="19"/>
      <c r="G279" s="19"/>
    </row>
    <row r="280" spans="1:7" ht="12.75" outlineLevel="2">
      <c r="A280" s="39" t="str">
        <f t="shared" si="12"/>
        <v>07</v>
      </c>
      <c r="B280" s="43" t="str">
        <f t="shared" si="12"/>
        <v>07 04</v>
      </c>
      <c r="C280" s="118" t="s">
        <v>704</v>
      </c>
      <c r="D280" s="57" t="s">
        <v>2118</v>
      </c>
      <c r="E280" s="19" t="s">
        <v>125</v>
      </c>
      <c r="F280" s="19"/>
      <c r="G280" s="19"/>
    </row>
    <row r="281" spans="1:7" ht="12.75" outlineLevel="2">
      <c r="A281" s="39" t="str">
        <f t="shared" si="12"/>
        <v>07</v>
      </c>
      <c r="B281" s="43" t="str">
        <f t="shared" si="12"/>
        <v>07 04</v>
      </c>
      <c r="C281" s="118" t="s">
        <v>2119</v>
      </c>
      <c r="D281" s="57" t="s">
        <v>144</v>
      </c>
      <c r="E281" s="19"/>
      <c r="F281" s="19"/>
      <c r="G281" s="19"/>
    </row>
    <row r="282" spans="1:7" ht="12.75" outlineLevel="1">
      <c r="A282" s="39" t="str">
        <f t="shared" si="12"/>
        <v>07</v>
      </c>
      <c r="B282" s="40" t="s">
        <v>2120</v>
      </c>
      <c r="C282" s="117"/>
      <c r="D282" s="56" t="s">
        <v>2121</v>
      </c>
      <c r="E282" s="19"/>
      <c r="F282" s="19"/>
      <c r="G282" s="19"/>
    </row>
    <row r="283" spans="1:7" ht="12.75" outlineLevel="2">
      <c r="A283" s="39" t="str">
        <f t="shared" si="12"/>
        <v>07</v>
      </c>
      <c r="B283" s="43" t="str">
        <f>B282</f>
        <v>07 05 </v>
      </c>
      <c r="C283" s="118" t="s">
        <v>2122</v>
      </c>
      <c r="D283" s="57" t="s">
        <v>937</v>
      </c>
      <c r="E283" s="19" t="s">
        <v>125</v>
      </c>
      <c r="F283" s="19"/>
      <c r="G283" s="19"/>
    </row>
    <row r="284" spans="1:7" ht="12.75" outlineLevel="2">
      <c r="A284" s="39" t="str">
        <f t="shared" si="12"/>
        <v>07</v>
      </c>
      <c r="B284" s="43" t="str">
        <f t="shared" si="12"/>
        <v>07 05 </v>
      </c>
      <c r="C284" s="118" t="s">
        <v>2123</v>
      </c>
      <c r="D284" s="57" t="s">
        <v>720</v>
      </c>
      <c r="E284" s="19" t="s">
        <v>125</v>
      </c>
      <c r="F284" s="19"/>
      <c r="G284" s="19"/>
    </row>
    <row r="285" spans="1:7" ht="12.75" outlineLevel="2">
      <c r="A285" s="39" t="str">
        <f t="shared" si="12"/>
        <v>07</v>
      </c>
      <c r="B285" s="43" t="str">
        <f t="shared" si="12"/>
        <v>07 05 </v>
      </c>
      <c r="C285" s="118" t="s">
        <v>2124</v>
      </c>
      <c r="D285" s="57" t="s">
        <v>722</v>
      </c>
      <c r="E285" s="19" t="s">
        <v>125</v>
      </c>
      <c r="F285" s="19"/>
      <c r="G285" s="19"/>
    </row>
    <row r="286" spans="1:7" ht="12.75" outlineLevel="2">
      <c r="A286" s="39" t="str">
        <f t="shared" si="12"/>
        <v>07</v>
      </c>
      <c r="B286" s="43" t="str">
        <f t="shared" si="12"/>
        <v>07 05 </v>
      </c>
      <c r="C286" s="118" t="s">
        <v>2125</v>
      </c>
      <c r="D286" s="57" t="s">
        <v>724</v>
      </c>
      <c r="E286" s="19" t="s">
        <v>125</v>
      </c>
      <c r="F286" s="19"/>
      <c r="G286" s="19"/>
    </row>
    <row r="287" spans="1:7" ht="12.75" outlineLevel="2">
      <c r="A287" s="39" t="str">
        <f t="shared" si="12"/>
        <v>07</v>
      </c>
      <c r="B287" s="43" t="str">
        <f t="shared" si="12"/>
        <v>07 05 </v>
      </c>
      <c r="C287" s="118" t="s">
        <v>2126</v>
      </c>
      <c r="D287" s="57" t="s">
        <v>726</v>
      </c>
      <c r="E287" s="19" t="s">
        <v>125</v>
      </c>
      <c r="F287" s="19"/>
      <c r="G287" s="19"/>
    </row>
    <row r="288" spans="1:7" ht="12.75" outlineLevel="2">
      <c r="A288" s="39" t="str">
        <f t="shared" si="12"/>
        <v>07</v>
      </c>
      <c r="B288" s="43" t="str">
        <f t="shared" si="12"/>
        <v>07 05 </v>
      </c>
      <c r="C288" s="118" t="s">
        <v>2127</v>
      </c>
      <c r="D288" s="57" t="s">
        <v>907</v>
      </c>
      <c r="E288" s="19" t="s">
        <v>125</v>
      </c>
      <c r="F288" s="19"/>
      <c r="G288" s="19"/>
    </row>
    <row r="289" spans="1:7" ht="12.75" outlineLevel="2">
      <c r="A289" s="39" t="str">
        <f t="shared" si="12"/>
        <v>07</v>
      </c>
      <c r="B289" s="43" t="str">
        <f t="shared" si="12"/>
        <v>07 05 </v>
      </c>
      <c r="C289" s="118" t="s">
        <v>2128</v>
      </c>
      <c r="D289" s="57" t="s">
        <v>1911</v>
      </c>
      <c r="E289" s="19" t="s">
        <v>125</v>
      </c>
      <c r="F289" s="19"/>
      <c r="G289" s="19"/>
    </row>
    <row r="290" spans="1:7" ht="12.75" outlineLevel="2">
      <c r="A290" s="39" t="str">
        <f t="shared" si="12"/>
        <v>07</v>
      </c>
      <c r="B290" s="43" t="str">
        <f t="shared" si="12"/>
        <v>07 05 </v>
      </c>
      <c r="C290" s="118" t="s">
        <v>2129</v>
      </c>
      <c r="D290" s="57" t="s">
        <v>215</v>
      </c>
      <c r="E290" s="19" t="s">
        <v>125</v>
      </c>
      <c r="F290" s="19"/>
      <c r="G290" s="19"/>
    </row>
    <row r="291" spans="1:7" ht="12.75" outlineLevel="2">
      <c r="A291" s="39" t="str">
        <f t="shared" si="12"/>
        <v>07</v>
      </c>
      <c r="B291" s="43" t="str">
        <f t="shared" si="12"/>
        <v>07 05 </v>
      </c>
      <c r="C291" s="118" t="s">
        <v>2130</v>
      </c>
      <c r="D291" s="57" t="s">
        <v>2131</v>
      </c>
      <c r="E291" s="19"/>
      <c r="F291" s="19"/>
      <c r="G291" s="19"/>
    </row>
    <row r="292" spans="1:7" ht="12.75" outlineLevel="2">
      <c r="A292" s="39" t="str">
        <f t="shared" si="12"/>
        <v>07</v>
      </c>
      <c r="B292" s="43" t="str">
        <f t="shared" si="12"/>
        <v>07 05 </v>
      </c>
      <c r="C292" s="118" t="s">
        <v>2132</v>
      </c>
      <c r="D292" s="57" t="s">
        <v>2118</v>
      </c>
      <c r="E292" s="19" t="s">
        <v>125</v>
      </c>
      <c r="F292" s="19"/>
      <c r="G292" s="19"/>
    </row>
    <row r="293" spans="1:7" ht="12.75" outlineLevel="2">
      <c r="A293" s="39" t="str">
        <f t="shared" si="12"/>
        <v>07</v>
      </c>
      <c r="B293" s="43" t="str">
        <f t="shared" si="12"/>
        <v>07 05 </v>
      </c>
      <c r="C293" s="118" t="s">
        <v>2133</v>
      </c>
      <c r="D293" s="57" t="s">
        <v>2134</v>
      </c>
      <c r="E293" s="19"/>
      <c r="F293" s="19"/>
      <c r="G293" s="19"/>
    </row>
    <row r="294" spans="1:7" ht="12.75" outlineLevel="2">
      <c r="A294" s="39" t="str">
        <f t="shared" si="12"/>
        <v>07</v>
      </c>
      <c r="B294" s="43" t="str">
        <f t="shared" si="12"/>
        <v>07 05 </v>
      </c>
      <c r="C294" s="118" t="s">
        <v>2135</v>
      </c>
      <c r="D294" s="57" t="s">
        <v>144</v>
      </c>
      <c r="E294" s="19"/>
      <c r="F294" s="19"/>
      <c r="G294" s="19"/>
    </row>
    <row r="295" spans="1:7" ht="22.5" outlineLevel="1">
      <c r="A295" s="39" t="str">
        <f t="shared" si="12"/>
        <v>07</v>
      </c>
      <c r="B295" s="40" t="s">
        <v>2136</v>
      </c>
      <c r="C295" s="117"/>
      <c r="D295" s="56" t="s">
        <v>2137</v>
      </c>
      <c r="E295" s="19"/>
      <c r="F295" s="19"/>
      <c r="G295" s="19"/>
    </row>
    <row r="296" spans="1:7" ht="12.75" outlineLevel="2">
      <c r="A296" s="39" t="str">
        <f t="shared" si="12"/>
        <v>07</v>
      </c>
      <c r="B296" s="43" t="str">
        <f>B295</f>
        <v>07 06 </v>
      </c>
      <c r="C296" s="118" t="s">
        <v>2138</v>
      </c>
      <c r="D296" s="57" t="s">
        <v>937</v>
      </c>
      <c r="E296" s="19" t="s">
        <v>125</v>
      </c>
      <c r="F296" s="19"/>
      <c r="G296" s="19"/>
    </row>
    <row r="297" spans="1:7" ht="12.75" outlineLevel="2">
      <c r="A297" s="39" t="str">
        <f aca="true" t="shared" si="13" ref="A297:B316">A296</f>
        <v>07</v>
      </c>
      <c r="B297" s="43" t="str">
        <f t="shared" si="13"/>
        <v>07 06 </v>
      </c>
      <c r="C297" s="118" t="s">
        <v>2139</v>
      </c>
      <c r="D297" s="57" t="s">
        <v>720</v>
      </c>
      <c r="E297" s="19" t="s">
        <v>125</v>
      </c>
      <c r="F297" s="19"/>
      <c r="G297" s="19"/>
    </row>
    <row r="298" spans="1:7" ht="12.75" outlineLevel="2">
      <c r="A298" s="39" t="str">
        <f t="shared" si="13"/>
        <v>07</v>
      </c>
      <c r="B298" s="43" t="str">
        <f t="shared" si="13"/>
        <v>07 06 </v>
      </c>
      <c r="C298" s="118" t="s">
        <v>2140</v>
      </c>
      <c r="D298" s="57" t="s">
        <v>722</v>
      </c>
      <c r="E298" s="19" t="s">
        <v>125</v>
      </c>
      <c r="F298" s="19"/>
      <c r="G298" s="19"/>
    </row>
    <row r="299" spans="1:7" ht="12.75" outlineLevel="2">
      <c r="A299" s="39" t="str">
        <f t="shared" si="13"/>
        <v>07</v>
      </c>
      <c r="B299" s="43" t="str">
        <f t="shared" si="13"/>
        <v>07 06 </v>
      </c>
      <c r="C299" s="118" t="s">
        <v>2141</v>
      </c>
      <c r="D299" s="57" t="s">
        <v>724</v>
      </c>
      <c r="E299" s="19" t="s">
        <v>125</v>
      </c>
      <c r="F299" s="19"/>
      <c r="G299" s="19"/>
    </row>
    <row r="300" spans="1:7" ht="12.75" outlineLevel="2">
      <c r="A300" s="39" t="str">
        <f t="shared" si="13"/>
        <v>07</v>
      </c>
      <c r="B300" s="43" t="str">
        <f t="shared" si="13"/>
        <v>07 06 </v>
      </c>
      <c r="C300" s="118" t="s">
        <v>2142</v>
      </c>
      <c r="D300" s="57" t="s">
        <v>726</v>
      </c>
      <c r="E300" s="19" t="s">
        <v>125</v>
      </c>
      <c r="F300" s="19"/>
      <c r="G300" s="19"/>
    </row>
    <row r="301" spans="1:7" ht="12.75" outlineLevel="2">
      <c r="A301" s="39" t="str">
        <f t="shared" si="13"/>
        <v>07</v>
      </c>
      <c r="B301" s="43" t="str">
        <f t="shared" si="13"/>
        <v>07 06 </v>
      </c>
      <c r="C301" s="118" t="s">
        <v>2143</v>
      </c>
      <c r="D301" s="57" t="s">
        <v>907</v>
      </c>
      <c r="E301" s="19" t="s">
        <v>125</v>
      </c>
      <c r="F301" s="19"/>
      <c r="G301" s="19"/>
    </row>
    <row r="302" spans="1:7" ht="12.75" outlineLevel="2">
      <c r="A302" s="39" t="str">
        <f t="shared" si="13"/>
        <v>07</v>
      </c>
      <c r="B302" s="43" t="str">
        <f t="shared" si="13"/>
        <v>07 06 </v>
      </c>
      <c r="C302" s="118" t="s">
        <v>2144</v>
      </c>
      <c r="D302" s="57" t="s">
        <v>1911</v>
      </c>
      <c r="E302" s="19" t="s">
        <v>125</v>
      </c>
      <c r="F302" s="19"/>
      <c r="G302" s="19"/>
    </row>
    <row r="303" spans="1:7" ht="12.75" outlineLevel="2">
      <c r="A303" s="39" t="str">
        <f t="shared" si="13"/>
        <v>07</v>
      </c>
      <c r="B303" s="43" t="str">
        <f t="shared" si="13"/>
        <v>07 06 </v>
      </c>
      <c r="C303" s="118" t="s">
        <v>2145</v>
      </c>
      <c r="D303" s="57" t="s">
        <v>215</v>
      </c>
      <c r="E303" s="19" t="s">
        <v>125</v>
      </c>
      <c r="F303" s="19"/>
      <c r="G303" s="19"/>
    </row>
    <row r="304" spans="1:7" ht="12.75" outlineLevel="2">
      <c r="A304" s="39" t="str">
        <f t="shared" si="13"/>
        <v>07</v>
      </c>
      <c r="B304" s="43" t="str">
        <f t="shared" si="13"/>
        <v>07 06 </v>
      </c>
      <c r="C304" s="118" t="s">
        <v>2146</v>
      </c>
      <c r="D304" s="57" t="s">
        <v>2147</v>
      </c>
      <c r="E304" s="19"/>
      <c r="F304" s="19"/>
      <c r="G304" s="19"/>
    </row>
    <row r="305" spans="1:7" ht="12.75" outlineLevel="2">
      <c r="A305" s="39" t="str">
        <f t="shared" si="13"/>
        <v>07</v>
      </c>
      <c r="B305" s="43" t="str">
        <f t="shared" si="13"/>
        <v>07 06 </v>
      </c>
      <c r="C305" s="118" t="s">
        <v>2148</v>
      </c>
      <c r="D305" s="57" t="s">
        <v>144</v>
      </c>
      <c r="E305" s="19"/>
      <c r="F305" s="19"/>
      <c r="G305" s="19"/>
    </row>
    <row r="306" spans="1:7" ht="22.5" outlineLevel="1">
      <c r="A306" s="39" t="str">
        <f t="shared" si="13"/>
        <v>07</v>
      </c>
      <c r="B306" s="40" t="s">
        <v>2149</v>
      </c>
      <c r="C306" s="117"/>
      <c r="D306" s="56" t="s">
        <v>2150</v>
      </c>
      <c r="E306" s="19"/>
      <c r="F306" s="19"/>
      <c r="G306" s="19"/>
    </row>
    <row r="307" spans="1:7" ht="12.75" outlineLevel="2">
      <c r="A307" s="39" t="str">
        <f t="shared" si="13"/>
        <v>07</v>
      </c>
      <c r="B307" s="43" t="str">
        <f>B306</f>
        <v>07 07 </v>
      </c>
      <c r="C307" s="118" t="s">
        <v>553</v>
      </c>
      <c r="D307" s="57" t="s">
        <v>937</v>
      </c>
      <c r="E307" s="19" t="s">
        <v>125</v>
      </c>
      <c r="F307" s="19"/>
      <c r="G307" s="19"/>
    </row>
    <row r="308" spans="1:7" ht="12.75" outlineLevel="2">
      <c r="A308" s="39" t="str">
        <f t="shared" si="13"/>
        <v>07</v>
      </c>
      <c r="B308" s="43" t="str">
        <f t="shared" si="13"/>
        <v>07 07 </v>
      </c>
      <c r="C308" s="118" t="s">
        <v>554</v>
      </c>
      <c r="D308" s="57" t="s">
        <v>720</v>
      </c>
      <c r="E308" s="19" t="s">
        <v>125</v>
      </c>
      <c r="F308" s="19"/>
      <c r="G308" s="19"/>
    </row>
    <row r="309" spans="1:7" ht="12.75" outlineLevel="2">
      <c r="A309" s="39" t="str">
        <f t="shared" si="13"/>
        <v>07</v>
      </c>
      <c r="B309" s="43" t="str">
        <f t="shared" si="13"/>
        <v>07 07 </v>
      </c>
      <c r="C309" s="118" t="s">
        <v>555</v>
      </c>
      <c r="D309" s="57" t="s">
        <v>722</v>
      </c>
      <c r="E309" s="19" t="s">
        <v>125</v>
      </c>
      <c r="F309" s="19"/>
      <c r="G309" s="19"/>
    </row>
    <row r="310" spans="1:7" ht="12.75" outlineLevel="2">
      <c r="A310" s="39" t="str">
        <f t="shared" si="13"/>
        <v>07</v>
      </c>
      <c r="B310" s="43" t="str">
        <f t="shared" si="13"/>
        <v>07 07 </v>
      </c>
      <c r="C310" s="118" t="s">
        <v>556</v>
      </c>
      <c r="D310" s="57" t="s">
        <v>724</v>
      </c>
      <c r="E310" s="19" t="s">
        <v>125</v>
      </c>
      <c r="F310" s="19"/>
      <c r="G310" s="19"/>
    </row>
    <row r="311" spans="1:7" ht="12.75" outlineLevel="2">
      <c r="A311" s="39" t="str">
        <f t="shared" si="13"/>
        <v>07</v>
      </c>
      <c r="B311" s="43" t="str">
        <f t="shared" si="13"/>
        <v>07 07 </v>
      </c>
      <c r="C311" s="118" t="s">
        <v>557</v>
      </c>
      <c r="D311" s="57" t="s">
        <v>726</v>
      </c>
      <c r="E311" s="19" t="s">
        <v>125</v>
      </c>
      <c r="F311" s="19"/>
      <c r="G311" s="19"/>
    </row>
    <row r="312" spans="1:7" ht="12.75" outlineLevel="2">
      <c r="A312" s="39" t="str">
        <f t="shared" si="13"/>
        <v>07</v>
      </c>
      <c r="B312" s="43" t="str">
        <f t="shared" si="13"/>
        <v>07 07 </v>
      </c>
      <c r="C312" s="118" t="s">
        <v>558</v>
      </c>
      <c r="D312" s="57" t="s">
        <v>907</v>
      </c>
      <c r="E312" s="19" t="s">
        <v>125</v>
      </c>
      <c r="F312" s="19"/>
      <c r="G312" s="19"/>
    </row>
    <row r="313" spans="1:7" ht="12.75" outlineLevel="2">
      <c r="A313" s="39" t="str">
        <f t="shared" si="13"/>
        <v>07</v>
      </c>
      <c r="B313" s="43" t="str">
        <f t="shared" si="13"/>
        <v>07 07 </v>
      </c>
      <c r="C313" s="118" t="s">
        <v>559</v>
      </c>
      <c r="D313" s="57" t="s">
        <v>1911</v>
      </c>
      <c r="E313" s="19" t="s">
        <v>125</v>
      </c>
      <c r="F313" s="19"/>
      <c r="G313" s="19"/>
    </row>
    <row r="314" spans="1:7" ht="12.75" outlineLevel="2">
      <c r="A314" s="39" t="str">
        <f t="shared" si="13"/>
        <v>07</v>
      </c>
      <c r="B314" s="43" t="str">
        <f t="shared" si="13"/>
        <v>07 07 </v>
      </c>
      <c r="C314" s="118" t="s">
        <v>560</v>
      </c>
      <c r="D314" s="57" t="s">
        <v>215</v>
      </c>
      <c r="E314" s="19" t="s">
        <v>125</v>
      </c>
      <c r="F314" s="19"/>
      <c r="G314" s="19"/>
    </row>
    <row r="315" spans="1:7" ht="12.75" outlineLevel="2">
      <c r="A315" s="39" t="str">
        <f t="shared" si="13"/>
        <v>07</v>
      </c>
      <c r="B315" s="43" t="str">
        <f t="shared" si="13"/>
        <v>07 07 </v>
      </c>
      <c r="C315" s="118" t="s">
        <v>561</v>
      </c>
      <c r="D315" s="57" t="s">
        <v>631</v>
      </c>
      <c r="E315" s="19"/>
      <c r="F315" s="19"/>
      <c r="G315" s="19"/>
    </row>
    <row r="316" spans="1:7" ht="12.75" outlineLevel="2">
      <c r="A316" s="39" t="str">
        <f t="shared" si="13"/>
        <v>07</v>
      </c>
      <c r="B316" s="43" t="str">
        <f t="shared" si="13"/>
        <v>07 07 </v>
      </c>
      <c r="C316" s="118" t="s">
        <v>632</v>
      </c>
      <c r="D316" s="57" t="s">
        <v>144</v>
      </c>
      <c r="E316" s="19"/>
      <c r="F316" s="19"/>
      <c r="G316" s="19"/>
    </row>
    <row r="317" spans="1:7" ht="39" customHeight="1">
      <c r="A317" s="44" t="s">
        <v>511</v>
      </c>
      <c r="B317" s="44"/>
      <c r="C317" s="45"/>
      <c r="D317" s="55" t="s">
        <v>1167</v>
      </c>
      <c r="E317" s="19"/>
      <c r="F317" s="19"/>
      <c r="G317" s="19"/>
    </row>
    <row r="318" spans="1:7" ht="12.75" outlineLevel="1">
      <c r="A318" s="39" t="str">
        <f>A317</f>
        <v>08</v>
      </c>
      <c r="B318" s="40" t="s">
        <v>633</v>
      </c>
      <c r="C318" s="117"/>
      <c r="D318" s="56" t="s">
        <v>634</v>
      </c>
      <c r="E318" s="19"/>
      <c r="F318" s="19"/>
      <c r="G318" s="19"/>
    </row>
    <row r="319" spans="1:7" ht="22.5" outlineLevel="2">
      <c r="A319" s="39" t="str">
        <f aca="true" t="shared" si="14" ref="A319:B360">A318</f>
        <v>08</v>
      </c>
      <c r="B319" s="43" t="str">
        <f>B318</f>
        <v>08 01 </v>
      </c>
      <c r="C319" s="118" t="s">
        <v>635</v>
      </c>
      <c r="D319" s="57" t="s">
        <v>636</v>
      </c>
      <c r="E319" s="19" t="s">
        <v>125</v>
      </c>
      <c r="F319" s="19"/>
      <c r="G319" s="19"/>
    </row>
    <row r="320" spans="1:7" ht="12.75" outlineLevel="2">
      <c r="A320" s="39" t="str">
        <f t="shared" si="14"/>
        <v>08</v>
      </c>
      <c r="B320" s="43" t="str">
        <f t="shared" si="14"/>
        <v>08 01 </v>
      </c>
      <c r="C320" s="118" t="s">
        <v>637</v>
      </c>
      <c r="D320" s="57" t="s">
        <v>638</v>
      </c>
      <c r="E320" s="19"/>
      <c r="F320" s="19"/>
      <c r="G320" s="19"/>
    </row>
    <row r="321" spans="1:7" ht="22.5" outlineLevel="2">
      <c r="A321" s="39" t="str">
        <f t="shared" si="14"/>
        <v>08</v>
      </c>
      <c r="B321" s="43" t="str">
        <f t="shared" si="14"/>
        <v>08 01 </v>
      </c>
      <c r="C321" s="118" t="s">
        <v>639</v>
      </c>
      <c r="D321" s="57" t="s">
        <v>640</v>
      </c>
      <c r="E321" s="19" t="s">
        <v>125</v>
      </c>
      <c r="F321" s="19"/>
      <c r="G321" s="19"/>
    </row>
    <row r="322" spans="1:7" ht="12.75" outlineLevel="2">
      <c r="A322" s="39" t="str">
        <f t="shared" si="14"/>
        <v>08</v>
      </c>
      <c r="B322" s="43" t="str">
        <f t="shared" si="14"/>
        <v>08 01 </v>
      </c>
      <c r="C322" s="118" t="s">
        <v>641</v>
      </c>
      <c r="D322" s="57" t="s">
        <v>642</v>
      </c>
      <c r="E322" s="19"/>
      <c r="F322" s="19"/>
      <c r="G322" s="19"/>
    </row>
    <row r="323" spans="1:7" ht="22.5" outlineLevel="2">
      <c r="A323" s="39" t="str">
        <f t="shared" si="14"/>
        <v>08</v>
      </c>
      <c r="B323" s="43" t="str">
        <f t="shared" si="14"/>
        <v>08 01 </v>
      </c>
      <c r="C323" s="118" t="s">
        <v>643</v>
      </c>
      <c r="D323" s="57" t="s">
        <v>644</v>
      </c>
      <c r="E323" s="19" t="s">
        <v>125</v>
      </c>
      <c r="F323" s="19"/>
      <c r="G323" s="19"/>
    </row>
    <row r="324" spans="1:7" ht="12.75" outlineLevel="2">
      <c r="A324" s="39" t="str">
        <f t="shared" si="14"/>
        <v>08</v>
      </c>
      <c r="B324" s="43" t="str">
        <f t="shared" si="14"/>
        <v>08 01 </v>
      </c>
      <c r="C324" s="118" t="s">
        <v>645</v>
      </c>
      <c r="D324" s="57" t="s">
        <v>1975</v>
      </c>
      <c r="E324" s="19"/>
      <c r="F324" s="19"/>
      <c r="G324" s="19"/>
    </row>
    <row r="325" spans="1:7" ht="22.5" outlineLevel="2">
      <c r="A325" s="39" t="str">
        <f t="shared" si="14"/>
        <v>08</v>
      </c>
      <c r="B325" s="43" t="str">
        <f t="shared" si="14"/>
        <v>08 01 </v>
      </c>
      <c r="C325" s="118" t="s">
        <v>1976</v>
      </c>
      <c r="D325" s="57" t="s">
        <v>1977</v>
      </c>
      <c r="E325" s="19" t="s">
        <v>125</v>
      </c>
      <c r="F325" s="19"/>
      <c r="G325" s="19"/>
    </row>
    <row r="326" spans="1:7" ht="12.75" outlineLevel="2">
      <c r="A326" s="39" t="str">
        <f t="shared" si="14"/>
        <v>08</v>
      </c>
      <c r="B326" s="43" t="str">
        <f t="shared" si="14"/>
        <v>08 01 </v>
      </c>
      <c r="C326" s="118" t="s">
        <v>1978</v>
      </c>
      <c r="D326" s="57" t="s">
        <v>1983</v>
      </c>
      <c r="E326" s="19"/>
      <c r="F326" s="19"/>
      <c r="G326" s="19"/>
    </row>
    <row r="327" spans="1:7" ht="22.5" outlineLevel="2">
      <c r="A327" s="39" t="str">
        <f t="shared" si="14"/>
        <v>08</v>
      </c>
      <c r="B327" s="43" t="str">
        <f t="shared" si="14"/>
        <v>08 01 </v>
      </c>
      <c r="C327" s="118" t="s">
        <v>1984</v>
      </c>
      <c r="D327" s="57" t="s">
        <v>2170</v>
      </c>
      <c r="E327" s="19" t="s">
        <v>125</v>
      </c>
      <c r="F327" s="19"/>
      <c r="G327" s="19"/>
    </row>
    <row r="328" spans="1:7" ht="22.5" outlineLevel="2">
      <c r="A328" s="39" t="str">
        <f t="shared" si="14"/>
        <v>08</v>
      </c>
      <c r="B328" s="43" t="str">
        <f t="shared" si="14"/>
        <v>08 01 </v>
      </c>
      <c r="C328" s="118" t="s">
        <v>2171</v>
      </c>
      <c r="D328" s="57" t="s">
        <v>2172</v>
      </c>
      <c r="E328" s="19"/>
      <c r="F328" s="19"/>
      <c r="G328" s="19"/>
    </row>
    <row r="329" spans="1:7" ht="12.75" outlineLevel="2">
      <c r="A329" s="39" t="str">
        <f t="shared" si="14"/>
        <v>08</v>
      </c>
      <c r="B329" s="43" t="str">
        <f t="shared" si="14"/>
        <v>08 01 </v>
      </c>
      <c r="C329" s="118" t="s">
        <v>2173</v>
      </c>
      <c r="D329" s="57" t="s">
        <v>2174</v>
      </c>
      <c r="E329" s="19" t="s">
        <v>125</v>
      </c>
      <c r="F329" s="19"/>
      <c r="G329" s="19"/>
    </row>
    <row r="330" spans="1:7" ht="12.75" outlineLevel="2">
      <c r="A330" s="39" t="str">
        <f t="shared" si="14"/>
        <v>08</v>
      </c>
      <c r="B330" s="43" t="str">
        <f t="shared" si="14"/>
        <v>08 01 </v>
      </c>
      <c r="C330" s="118" t="s">
        <v>2175</v>
      </c>
      <c r="D330" s="57" t="s">
        <v>144</v>
      </c>
      <c r="E330" s="19"/>
      <c r="F330" s="19"/>
      <c r="G330" s="19"/>
    </row>
    <row r="331" spans="1:7" ht="22.5" outlineLevel="1">
      <c r="A331" s="39" t="str">
        <f t="shared" si="14"/>
        <v>08</v>
      </c>
      <c r="B331" s="40" t="s">
        <v>2176</v>
      </c>
      <c r="C331" s="117"/>
      <c r="D331" s="56" t="s">
        <v>2177</v>
      </c>
      <c r="E331" s="19"/>
      <c r="F331" s="19"/>
      <c r="G331" s="19"/>
    </row>
    <row r="332" spans="1:7" ht="12.75" outlineLevel="2">
      <c r="A332" s="39" t="str">
        <f t="shared" si="14"/>
        <v>08</v>
      </c>
      <c r="B332" s="43" t="str">
        <f>B331</f>
        <v>08 02 </v>
      </c>
      <c r="C332" s="118" t="s">
        <v>2178</v>
      </c>
      <c r="D332" s="57" t="s">
        <v>2179</v>
      </c>
      <c r="E332" s="19"/>
      <c r="F332" s="19"/>
      <c r="G332" s="19"/>
    </row>
    <row r="333" spans="1:7" ht="12.75" outlineLevel="2">
      <c r="A333" s="39" t="str">
        <f t="shared" si="14"/>
        <v>08</v>
      </c>
      <c r="B333" s="43" t="str">
        <f t="shared" si="14"/>
        <v>08 02 </v>
      </c>
      <c r="C333" s="118" t="s">
        <v>2180</v>
      </c>
      <c r="D333" s="57" t="s">
        <v>2181</v>
      </c>
      <c r="E333" s="19"/>
      <c r="F333" s="19"/>
      <c r="G333" s="19"/>
    </row>
    <row r="334" spans="1:7" ht="12.75" outlineLevel="2">
      <c r="A334" s="39" t="str">
        <f t="shared" si="14"/>
        <v>08</v>
      </c>
      <c r="B334" s="43" t="str">
        <f t="shared" si="14"/>
        <v>08 02 </v>
      </c>
      <c r="C334" s="118" t="s">
        <v>2182</v>
      </c>
      <c r="D334" s="57" t="s">
        <v>2183</v>
      </c>
      <c r="E334" s="19"/>
      <c r="F334" s="19"/>
      <c r="G334" s="19"/>
    </row>
    <row r="335" spans="1:7" ht="12.75" outlineLevel="2">
      <c r="A335" s="39" t="str">
        <f t="shared" si="14"/>
        <v>08</v>
      </c>
      <c r="B335" s="43" t="str">
        <f t="shared" si="14"/>
        <v>08 02 </v>
      </c>
      <c r="C335" s="118" t="s">
        <v>2184</v>
      </c>
      <c r="D335" s="57" t="s">
        <v>144</v>
      </c>
      <c r="E335" s="19"/>
      <c r="F335" s="19"/>
      <c r="G335" s="19"/>
    </row>
    <row r="336" spans="1:7" ht="12.75" outlineLevel="1">
      <c r="A336" s="39" t="str">
        <f t="shared" si="14"/>
        <v>08</v>
      </c>
      <c r="B336" s="40" t="s">
        <v>2185</v>
      </c>
      <c r="C336" s="117"/>
      <c r="D336" s="56" t="s">
        <v>647</v>
      </c>
      <c r="E336" s="19"/>
      <c r="F336" s="19"/>
      <c r="G336" s="19"/>
    </row>
    <row r="337" spans="1:7" ht="12.75" outlineLevel="2">
      <c r="A337" s="39" t="str">
        <f t="shared" si="14"/>
        <v>08</v>
      </c>
      <c r="B337" s="43" t="str">
        <f>B336</f>
        <v>08 03 </v>
      </c>
      <c r="C337" s="118" t="s">
        <v>648</v>
      </c>
      <c r="D337" s="57" t="s">
        <v>649</v>
      </c>
      <c r="E337" s="19"/>
      <c r="F337" s="19"/>
      <c r="G337" s="19"/>
    </row>
    <row r="338" spans="1:7" ht="12.75" outlineLevel="2">
      <c r="A338" s="39" t="str">
        <f t="shared" si="14"/>
        <v>08</v>
      </c>
      <c r="B338" s="43" t="str">
        <f t="shared" si="14"/>
        <v>08 03 </v>
      </c>
      <c r="C338" s="118" t="s">
        <v>650</v>
      </c>
      <c r="D338" s="57" t="s">
        <v>651</v>
      </c>
      <c r="E338" s="19"/>
      <c r="F338" s="19"/>
      <c r="G338" s="19"/>
    </row>
    <row r="339" spans="1:7" ht="12.75" outlineLevel="2">
      <c r="A339" s="39" t="str">
        <f t="shared" si="14"/>
        <v>08</v>
      </c>
      <c r="B339" s="43" t="str">
        <f t="shared" si="14"/>
        <v>08 03 </v>
      </c>
      <c r="C339" s="118" t="s">
        <v>652</v>
      </c>
      <c r="D339" s="57" t="s">
        <v>785</v>
      </c>
      <c r="E339" s="19" t="s">
        <v>125</v>
      </c>
      <c r="F339" s="19"/>
      <c r="G339" s="19"/>
    </row>
    <row r="340" spans="1:7" ht="12.75" outlineLevel="2">
      <c r="A340" s="39" t="str">
        <f t="shared" si="14"/>
        <v>08</v>
      </c>
      <c r="B340" s="43" t="str">
        <f t="shared" si="14"/>
        <v>08 03 </v>
      </c>
      <c r="C340" s="118" t="s">
        <v>786</v>
      </c>
      <c r="D340" s="57" t="s">
        <v>787</v>
      </c>
      <c r="E340" s="19"/>
      <c r="F340" s="19"/>
      <c r="G340" s="19"/>
    </row>
    <row r="341" spans="1:7" ht="12.75" outlineLevel="2">
      <c r="A341" s="39" t="str">
        <f t="shared" si="14"/>
        <v>08</v>
      </c>
      <c r="B341" s="43" t="str">
        <f t="shared" si="14"/>
        <v>08 03 </v>
      </c>
      <c r="C341" s="118" t="s">
        <v>788</v>
      </c>
      <c r="D341" s="57" t="s">
        <v>789</v>
      </c>
      <c r="E341" s="19" t="s">
        <v>125</v>
      </c>
      <c r="F341" s="19"/>
      <c r="G341" s="19"/>
    </row>
    <row r="342" spans="1:7" ht="12.75" outlineLevel="2">
      <c r="A342" s="39" t="str">
        <f t="shared" si="14"/>
        <v>08</v>
      </c>
      <c r="B342" s="43" t="str">
        <f t="shared" si="14"/>
        <v>08 03 </v>
      </c>
      <c r="C342" s="118" t="s">
        <v>790</v>
      </c>
      <c r="D342" s="57" t="s">
        <v>791</v>
      </c>
      <c r="E342" s="19"/>
      <c r="F342" s="19"/>
      <c r="G342" s="19"/>
    </row>
    <row r="343" spans="1:7" ht="12.75" outlineLevel="2">
      <c r="A343" s="39" t="str">
        <f t="shared" si="14"/>
        <v>08</v>
      </c>
      <c r="B343" s="43" t="str">
        <f t="shared" si="14"/>
        <v>08 03 </v>
      </c>
      <c r="C343" s="118" t="s">
        <v>792</v>
      </c>
      <c r="D343" s="57" t="s">
        <v>793</v>
      </c>
      <c r="E343" s="19" t="s">
        <v>125</v>
      </c>
      <c r="F343" s="19"/>
      <c r="G343" s="19"/>
    </row>
    <row r="344" spans="1:7" ht="12.75" outlineLevel="2">
      <c r="A344" s="39" t="str">
        <f t="shared" si="14"/>
        <v>08</v>
      </c>
      <c r="B344" s="43" t="str">
        <f t="shared" si="14"/>
        <v>08 03 </v>
      </c>
      <c r="C344" s="118" t="s">
        <v>794</v>
      </c>
      <c r="D344" s="57" t="s">
        <v>795</v>
      </c>
      <c r="E344" s="19" t="s">
        <v>125</v>
      </c>
      <c r="F344" s="19"/>
      <c r="G344" s="19"/>
    </row>
    <row r="345" spans="1:7" ht="12.75" outlineLevel="2">
      <c r="A345" s="39" t="str">
        <f t="shared" si="14"/>
        <v>08</v>
      </c>
      <c r="B345" s="43" t="str">
        <f t="shared" si="14"/>
        <v>08 03 </v>
      </c>
      <c r="C345" s="118" t="s">
        <v>796</v>
      </c>
      <c r="D345" s="57" t="s">
        <v>797</v>
      </c>
      <c r="E345" s="19"/>
      <c r="F345" s="19"/>
      <c r="G345" s="19"/>
    </row>
    <row r="346" spans="1:7" ht="12.75" outlineLevel="2">
      <c r="A346" s="39" t="str">
        <f t="shared" si="14"/>
        <v>08</v>
      </c>
      <c r="B346" s="43" t="str">
        <f t="shared" si="14"/>
        <v>08 03 </v>
      </c>
      <c r="C346" s="118" t="s">
        <v>798</v>
      </c>
      <c r="D346" s="57" t="s">
        <v>799</v>
      </c>
      <c r="E346" s="19" t="s">
        <v>125</v>
      </c>
      <c r="F346" s="19"/>
      <c r="G346" s="19"/>
    </row>
    <row r="347" spans="1:7" ht="12.75" outlineLevel="2">
      <c r="A347" s="39" t="str">
        <f t="shared" si="14"/>
        <v>08</v>
      </c>
      <c r="B347" s="43" t="str">
        <f t="shared" si="14"/>
        <v>08 03 </v>
      </c>
      <c r="C347" s="118" t="s">
        <v>800</v>
      </c>
      <c r="D347" s="57" t="s">
        <v>144</v>
      </c>
      <c r="E347" s="19"/>
      <c r="F347" s="19"/>
      <c r="G347" s="19"/>
    </row>
    <row r="348" spans="1:7" ht="12.75" outlineLevel="1">
      <c r="A348" s="39" t="str">
        <f t="shared" si="14"/>
        <v>08</v>
      </c>
      <c r="B348" s="40" t="s">
        <v>801</v>
      </c>
      <c r="C348" s="117"/>
      <c r="D348" s="56" t="s">
        <v>802</v>
      </c>
      <c r="E348" s="19"/>
      <c r="F348" s="19"/>
      <c r="G348" s="19"/>
    </row>
    <row r="349" spans="1:7" ht="12.75" outlineLevel="2">
      <c r="A349" s="39" t="str">
        <f t="shared" si="14"/>
        <v>08</v>
      </c>
      <c r="B349" s="43" t="str">
        <f>B348</f>
        <v>08 04</v>
      </c>
      <c r="C349" s="118" t="s">
        <v>803</v>
      </c>
      <c r="D349" s="57" t="s">
        <v>804</v>
      </c>
      <c r="E349" s="19" t="s">
        <v>125</v>
      </c>
      <c r="F349" s="19"/>
      <c r="G349" s="19"/>
    </row>
    <row r="350" spans="1:7" ht="12.75" outlineLevel="2">
      <c r="A350" s="39" t="str">
        <f t="shared" si="14"/>
        <v>08</v>
      </c>
      <c r="B350" s="43" t="str">
        <f t="shared" si="14"/>
        <v>08 04</v>
      </c>
      <c r="C350" s="118" t="s">
        <v>805</v>
      </c>
      <c r="D350" s="57" t="s">
        <v>806</v>
      </c>
      <c r="E350" s="19"/>
      <c r="F350" s="19"/>
      <c r="G350" s="19"/>
    </row>
    <row r="351" spans="1:7" ht="12.75" outlineLevel="2">
      <c r="A351" s="39" t="str">
        <f t="shared" si="14"/>
        <v>08</v>
      </c>
      <c r="B351" s="43" t="str">
        <f t="shared" si="14"/>
        <v>08 04</v>
      </c>
      <c r="C351" s="118" t="s">
        <v>807</v>
      </c>
      <c r="D351" s="57" t="s">
        <v>1286</v>
      </c>
      <c r="E351" s="19" t="s">
        <v>125</v>
      </c>
      <c r="F351" s="19"/>
      <c r="G351" s="19"/>
    </row>
    <row r="352" spans="1:7" ht="12.75" outlineLevel="2">
      <c r="A352" s="39" t="str">
        <f t="shared" si="14"/>
        <v>08</v>
      </c>
      <c r="B352" s="43" t="str">
        <f t="shared" si="14"/>
        <v>08 04</v>
      </c>
      <c r="C352" s="118" t="s">
        <v>1287</v>
      </c>
      <c r="D352" s="57" t="s">
        <v>1288</v>
      </c>
      <c r="E352" s="19"/>
      <c r="F352" s="19"/>
      <c r="G352" s="19"/>
    </row>
    <row r="353" spans="1:7" ht="22.5" outlineLevel="2">
      <c r="A353" s="39" t="str">
        <f t="shared" si="14"/>
        <v>08</v>
      </c>
      <c r="B353" s="43" t="str">
        <f t="shared" si="14"/>
        <v>08 04</v>
      </c>
      <c r="C353" s="118" t="s">
        <v>1289</v>
      </c>
      <c r="D353" s="57" t="s">
        <v>1290</v>
      </c>
      <c r="E353" s="19" t="s">
        <v>125</v>
      </c>
      <c r="F353" s="19"/>
      <c r="G353" s="19"/>
    </row>
    <row r="354" spans="1:7" ht="12.75" outlineLevel="2">
      <c r="A354" s="39" t="str">
        <f t="shared" si="14"/>
        <v>08</v>
      </c>
      <c r="B354" s="43" t="str">
        <f t="shared" si="14"/>
        <v>08 04</v>
      </c>
      <c r="C354" s="118" t="s">
        <v>1291</v>
      </c>
      <c r="D354" s="57" t="s">
        <v>1292</v>
      </c>
      <c r="E354" s="19"/>
      <c r="F354" s="19"/>
      <c r="G354" s="19"/>
    </row>
    <row r="355" spans="1:7" ht="22.5" outlineLevel="2">
      <c r="A355" s="39" t="str">
        <f t="shared" si="14"/>
        <v>08</v>
      </c>
      <c r="B355" s="43" t="str">
        <f t="shared" si="14"/>
        <v>08 04</v>
      </c>
      <c r="C355" s="118" t="s">
        <v>1293</v>
      </c>
      <c r="D355" s="57" t="s">
        <v>1391</v>
      </c>
      <c r="E355" s="19" t="s">
        <v>125</v>
      </c>
      <c r="F355" s="19"/>
      <c r="G355" s="19"/>
    </row>
    <row r="356" spans="1:7" ht="12.75" outlineLevel="2">
      <c r="A356" s="39" t="str">
        <f t="shared" si="14"/>
        <v>08</v>
      </c>
      <c r="B356" s="43" t="str">
        <f t="shared" si="14"/>
        <v>08 04</v>
      </c>
      <c r="C356" s="118" t="s">
        <v>1392</v>
      </c>
      <c r="D356" s="57" t="s">
        <v>1393</v>
      </c>
      <c r="E356" s="19"/>
      <c r="F356" s="19"/>
      <c r="G356" s="19"/>
    </row>
    <row r="357" spans="1:7" ht="12.75" outlineLevel="2">
      <c r="A357" s="39" t="str">
        <f t="shared" si="14"/>
        <v>08</v>
      </c>
      <c r="B357" s="43" t="str">
        <f t="shared" si="14"/>
        <v>08 04</v>
      </c>
      <c r="C357" s="118" t="s">
        <v>1394</v>
      </c>
      <c r="D357" s="57" t="s">
        <v>1395</v>
      </c>
      <c r="E357" s="19" t="s">
        <v>125</v>
      </c>
      <c r="F357" s="19"/>
      <c r="G357" s="19"/>
    </row>
    <row r="358" spans="1:7" ht="12.75" outlineLevel="2">
      <c r="A358" s="39" t="str">
        <f t="shared" si="14"/>
        <v>08</v>
      </c>
      <c r="B358" s="43" t="str">
        <f t="shared" si="14"/>
        <v>08 04</v>
      </c>
      <c r="C358" s="118" t="s">
        <v>1396</v>
      </c>
      <c r="D358" s="57" t="s">
        <v>144</v>
      </c>
      <c r="E358" s="19"/>
      <c r="F358" s="19"/>
      <c r="G358" s="19"/>
    </row>
    <row r="359" spans="1:7" ht="12.75" outlineLevel="1">
      <c r="A359" s="39" t="str">
        <f t="shared" si="14"/>
        <v>08</v>
      </c>
      <c r="B359" s="40" t="s">
        <v>1397</v>
      </c>
      <c r="C359" s="117"/>
      <c r="D359" s="56" t="s">
        <v>1398</v>
      </c>
      <c r="E359" s="19"/>
      <c r="F359" s="19"/>
      <c r="G359" s="19"/>
    </row>
    <row r="360" spans="1:7" ht="12.75" outlineLevel="2">
      <c r="A360" s="39" t="str">
        <f t="shared" si="14"/>
        <v>08</v>
      </c>
      <c r="B360" s="43" t="str">
        <f>B359</f>
        <v>08 05 </v>
      </c>
      <c r="C360" s="118" t="s">
        <v>1399</v>
      </c>
      <c r="D360" s="57" t="s">
        <v>1400</v>
      </c>
      <c r="E360" s="19" t="s">
        <v>125</v>
      </c>
      <c r="F360" s="19"/>
      <c r="G360" s="19"/>
    </row>
    <row r="361" spans="1:7" ht="18" customHeight="1">
      <c r="A361" s="44" t="s">
        <v>512</v>
      </c>
      <c r="B361" s="44"/>
      <c r="C361" s="45"/>
      <c r="D361" s="55" t="s">
        <v>1168</v>
      </c>
      <c r="E361" s="19"/>
      <c r="F361" s="19"/>
      <c r="G361" s="19"/>
    </row>
    <row r="362" spans="1:7" ht="12.75" outlineLevel="1">
      <c r="A362" s="39" t="str">
        <f>A361</f>
        <v>09</v>
      </c>
      <c r="B362" s="40" t="s">
        <v>1401</v>
      </c>
      <c r="C362" s="117"/>
      <c r="D362" s="56" t="s">
        <v>1402</v>
      </c>
      <c r="E362" s="19"/>
      <c r="F362" s="19"/>
      <c r="G362" s="19"/>
    </row>
    <row r="363" spans="1:7" ht="12.75" outlineLevel="2">
      <c r="A363" s="39" t="str">
        <f aca="true" t="shared" si="15" ref="A363:B375">A362</f>
        <v>09</v>
      </c>
      <c r="B363" s="43" t="str">
        <f>B362</f>
        <v>09 01 </v>
      </c>
      <c r="C363" s="118" t="s">
        <v>1403</v>
      </c>
      <c r="D363" s="57" t="s">
        <v>1404</v>
      </c>
      <c r="E363" s="19" t="s">
        <v>125</v>
      </c>
      <c r="F363" s="19"/>
      <c r="G363" s="19"/>
    </row>
    <row r="364" spans="1:7" ht="12.75" outlineLevel="2">
      <c r="A364" s="39" t="str">
        <f t="shared" si="15"/>
        <v>09</v>
      </c>
      <c r="B364" s="43" t="str">
        <f t="shared" si="15"/>
        <v>09 01 </v>
      </c>
      <c r="C364" s="118" t="s">
        <v>1405</v>
      </c>
      <c r="D364" s="57" t="s">
        <v>1406</v>
      </c>
      <c r="E364" s="19" t="s">
        <v>125</v>
      </c>
      <c r="F364" s="19"/>
      <c r="G364" s="19"/>
    </row>
    <row r="365" spans="1:7" ht="12.75" outlineLevel="2">
      <c r="A365" s="39" t="str">
        <f t="shared" si="15"/>
        <v>09</v>
      </c>
      <c r="B365" s="43" t="str">
        <f t="shared" si="15"/>
        <v>09 01 </v>
      </c>
      <c r="C365" s="118" t="s">
        <v>1407</v>
      </c>
      <c r="D365" s="57" t="s">
        <v>1408</v>
      </c>
      <c r="E365" s="19" t="s">
        <v>125</v>
      </c>
      <c r="F365" s="19"/>
      <c r="G365" s="19"/>
    </row>
    <row r="366" spans="1:7" ht="12.75" outlineLevel="2">
      <c r="A366" s="39" t="str">
        <f t="shared" si="15"/>
        <v>09</v>
      </c>
      <c r="B366" s="43" t="str">
        <f t="shared" si="15"/>
        <v>09 01 </v>
      </c>
      <c r="C366" s="118" t="s">
        <v>1409</v>
      </c>
      <c r="D366" s="57" t="s">
        <v>1410</v>
      </c>
      <c r="E366" s="19" t="s">
        <v>125</v>
      </c>
      <c r="F366" s="19"/>
      <c r="G366" s="19"/>
    </row>
    <row r="367" spans="1:7" ht="12.75" outlineLevel="2">
      <c r="A367" s="39" t="str">
        <f t="shared" si="15"/>
        <v>09</v>
      </c>
      <c r="B367" s="43" t="str">
        <f t="shared" si="15"/>
        <v>09 01 </v>
      </c>
      <c r="C367" s="118" t="s">
        <v>993</v>
      </c>
      <c r="D367" s="57" t="s">
        <v>994</v>
      </c>
      <c r="E367" s="19" t="s">
        <v>125</v>
      </c>
      <c r="F367" s="19"/>
      <c r="G367" s="19"/>
    </row>
    <row r="368" spans="1:7" ht="12.75" outlineLevel="2">
      <c r="A368" s="39" t="str">
        <f t="shared" si="15"/>
        <v>09</v>
      </c>
      <c r="B368" s="43" t="str">
        <f t="shared" si="15"/>
        <v>09 01 </v>
      </c>
      <c r="C368" s="118" t="s">
        <v>995</v>
      </c>
      <c r="D368" s="57" t="s">
        <v>996</v>
      </c>
      <c r="E368" s="19" t="s">
        <v>125</v>
      </c>
      <c r="F368" s="19"/>
      <c r="G368" s="19"/>
    </row>
    <row r="369" spans="1:7" ht="12.75" outlineLevel="2">
      <c r="A369" s="39" t="str">
        <f t="shared" si="15"/>
        <v>09</v>
      </c>
      <c r="B369" s="43" t="str">
        <f t="shared" si="15"/>
        <v>09 01 </v>
      </c>
      <c r="C369" s="118" t="s">
        <v>997</v>
      </c>
      <c r="D369" s="57" t="s">
        <v>998</v>
      </c>
      <c r="E369" s="19"/>
      <c r="F369" s="19"/>
      <c r="G369" s="19"/>
    </row>
    <row r="370" spans="1:7" ht="12.75" outlineLevel="2">
      <c r="A370" s="39" t="str">
        <f t="shared" si="15"/>
        <v>09</v>
      </c>
      <c r="B370" s="43" t="str">
        <f t="shared" si="15"/>
        <v>09 01 </v>
      </c>
      <c r="C370" s="118" t="s">
        <v>999</v>
      </c>
      <c r="D370" s="57" t="s">
        <v>1000</v>
      </c>
      <c r="E370" s="19"/>
      <c r="F370" s="19"/>
      <c r="G370" s="19"/>
    </row>
    <row r="371" spans="1:7" ht="12.75" outlineLevel="2">
      <c r="A371" s="39" t="str">
        <f t="shared" si="15"/>
        <v>09</v>
      </c>
      <c r="B371" s="43" t="str">
        <f t="shared" si="15"/>
        <v>09 01 </v>
      </c>
      <c r="C371" s="118" t="s">
        <v>1001</v>
      </c>
      <c r="D371" s="57" t="s">
        <v>1002</v>
      </c>
      <c r="E371" s="19"/>
      <c r="F371" s="19"/>
      <c r="G371" s="19"/>
    </row>
    <row r="372" spans="1:7" ht="22.5" outlineLevel="2">
      <c r="A372" s="39" t="str">
        <f t="shared" si="15"/>
        <v>09</v>
      </c>
      <c r="B372" s="43" t="str">
        <f t="shared" si="15"/>
        <v>09 01 </v>
      </c>
      <c r="C372" s="118" t="s">
        <v>1003</v>
      </c>
      <c r="D372" s="57" t="s">
        <v>1124</v>
      </c>
      <c r="E372" s="19" t="s">
        <v>125</v>
      </c>
      <c r="F372" s="19"/>
      <c r="G372" s="19"/>
    </row>
    <row r="373" spans="1:7" ht="22.5" outlineLevel="2">
      <c r="A373" s="39" t="str">
        <f t="shared" si="15"/>
        <v>09</v>
      </c>
      <c r="B373" s="43" t="str">
        <f t="shared" si="15"/>
        <v>09 01 </v>
      </c>
      <c r="C373" s="118" t="s">
        <v>1125</v>
      </c>
      <c r="D373" s="57" t="s">
        <v>1126</v>
      </c>
      <c r="E373" s="19"/>
      <c r="F373" s="19"/>
      <c r="G373" s="19"/>
    </row>
    <row r="374" spans="1:7" ht="22.5" outlineLevel="2">
      <c r="A374" s="39" t="str">
        <f t="shared" si="15"/>
        <v>09</v>
      </c>
      <c r="B374" s="43" t="str">
        <f t="shared" si="15"/>
        <v>09 01 </v>
      </c>
      <c r="C374" s="118" t="s">
        <v>1127</v>
      </c>
      <c r="D374" s="57" t="s">
        <v>733</v>
      </c>
      <c r="E374" s="19" t="s">
        <v>125</v>
      </c>
      <c r="F374" s="19"/>
      <c r="G374" s="19"/>
    </row>
    <row r="375" spans="1:7" ht="12.75" outlineLevel="2">
      <c r="A375" s="39" t="str">
        <f t="shared" si="15"/>
        <v>09</v>
      </c>
      <c r="B375" s="43" t="str">
        <f t="shared" si="15"/>
        <v>09 01 </v>
      </c>
      <c r="C375" s="118" t="s">
        <v>734</v>
      </c>
      <c r="D375" s="57" t="s">
        <v>144</v>
      </c>
      <c r="E375" s="19"/>
      <c r="F375" s="19"/>
      <c r="G375" s="19"/>
    </row>
    <row r="376" spans="1:7" ht="19.5" customHeight="1">
      <c r="A376" s="46">
        <v>10</v>
      </c>
      <c r="B376" s="46"/>
      <c r="C376" s="45"/>
      <c r="D376" s="55" t="s">
        <v>1169</v>
      </c>
      <c r="E376" s="19"/>
      <c r="F376" s="19"/>
      <c r="G376" s="19"/>
    </row>
    <row r="377" spans="1:7" ht="22.5" outlineLevel="1">
      <c r="A377" s="43">
        <f>A376</f>
        <v>10</v>
      </c>
      <c r="B377" s="40" t="s">
        <v>735</v>
      </c>
      <c r="C377" s="117"/>
      <c r="D377" s="56" t="s">
        <v>736</v>
      </c>
      <c r="E377" s="19"/>
      <c r="F377" s="19"/>
      <c r="G377" s="19"/>
    </row>
    <row r="378" spans="1:7" ht="22.5" outlineLevel="2">
      <c r="A378" s="43">
        <f aca="true" t="shared" si="16" ref="A378:B441">A377</f>
        <v>10</v>
      </c>
      <c r="B378" s="43" t="str">
        <f>B377</f>
        <v>10 01 </v>
      </c>
      <c r="C378" s="118" t="s">
        <v>737</v>
      </c>
      <c r="D378" s="57" t="s">
        <v>738</v>
      </c>
      <c r="E378" s="19"/>
      <c r="F378" s="19"/>
      <c r="G378" s="19"/>
    </row>
    <row r="379" spans="1:7" ht="12.75" outlineLevel="2">
      <c r="A379" s="43">
        <f t="shared" si="16"/>
        <v>10</v>
      </c>
      <c r="B379" s="43" t="str">
        <f t="shared" si="16"/>
        <v>10 01 </v>
      </c>
      <c r="C379" s="118" t="s">
        <v>739</v>
      </c>
      <c r="D379" s="57" t="s">
        <v>740</v>
      </c>
      <c r="E379" s="19"/>
      <c r="F379" s="19"/>
      <c r="G379" s="19"/>
    </row>
    <row r="380" spans="1:7" ht="12.75" outlineLevel="2">
      <c r="A380" s="43">
        <f t="shared" si="16"/>
        <v>10</v>
      </c>
      <c r="B380" s="43" t="str">
        <f t="shared" si="16"/>
        <v>10 01 </v>
      </c>
      <c r="C380" s="118" t="s">
        <v>741</v>
      </c>
      <c r="D380" s="57" t="s">
        <v>742</v>
      </c>
      <c r="E380" s="19"/>
      <c r="F380" s="19"/>
      <c r="G380" s="19"/>
    </row>
    <row r="381" spans="1:7" ht="12.75" outlineLevel="2">
      <c r="A381" s="43">
        <f t="shared" si="16"/>
        <v>10</v>
      </c>
      <c r="B381" s="43" t="str">
        <f t="shared" si="16"/>
        <v>10 01 </v>
      </c>
      <c r="C381" s="118" t="s">
        <v>743</v>
      </c>
      <c r="D381" s="57" t="s">
        <v>2103</v>
      </c>
      <c r="E381" s="19" t="s">
        <v>125</v>
      </c>
      <c r="F381" s="19"/>
      <c r="G381" s="19"/>
    </row>
    <row r="382" spans="1:7" ht="12.75" outlineLevel="2">
      <c r="A382" s="43">
        <f t="shared" si="16"/>
        <v>10</v>
      </c>
      <c r="B382" s="43" t="str">
        <f t="shared" si="16"/>
        <v>10 01 </v>
      </c>
      <c r="C382" s="118" t="s">
        <v>2104</v>
      </c>
      <c r="D382" s="57" t="s">
        <v>2116</v>
      </c>
      <c r="E382" s="19"/>
      <c r="F382" s="19"/>
      <c r="G382" s="19"/>
    </row>
    <row r="383" spans="1:7" ht="12.75" outlineLevel="2">
      <c r="A383" s="43">
        <f t="shared" si="16"/>
        <v>10</v>
      </c>
      <c r="B383" s="43" t="str">
        <f t="shared" si="16"/>
        <v>10 01 </v>
      </c>
      <c r="C383" s="118" t="s">
        <v>2117</v>
      </c>
      <c r="D383" s="57" t="s">
        <v>2021</v>
      </c>
      <c r="E383" s="19"/>
      <c r="F383" s="19"/>
      <c r="G383" s="19"/>
    </row>
    <row r="384" spans="1:7" ht="12.75" outlineLevel="2">
      <c r="A384" s="43">
        <f t="shared" si="16"/>
        <v>10</v>
      </c>
      <c r="B384" s="43" t="str">
        <f t="shared" si="16"/>
        <v>10 01 </v>
      </c>
      <c r="C384" s="118" t="s">
        <v>2022</v>
      </c>
      <c r="D384" s="57" t="s">
        <v>2023</v>
      </c>
      <c r="E384" s="19" t="s">
        <v>125</v>
      </c>
      <c r="F384" s="19"/>
      <c r="G384" s="19"/>
    </row>
    <row r="385" spans="1:7" ht="12.75" outlineLevel="2">
      <c r="A385" s="43">
        <f t="shared" si="16"/>
        <v>10</v>
      </c>
      <c r="B385" s="43" t="str">
        <f t="shared" si="16"/>
        <v>10 01 </v>
      </c>
      <c r="C385" s="118" t="s">
        <v>2024</v>
      </c>
      <c r="D385" s="57" t="s">
        <v>2025</v>
      </c>
      <c r="E385" s="19" t="s">
        <v>125</v>
      </c>
      <c r="F385" s="19"/>
      <c r="G385" s="19"/>
    </row>
    <row r="386" spans="1:7" ht="22.5" outlineLevel="2">
      <c r="A386" s="43">
        <f t="shared" si="16"/>
        <v>10</v>
      </c>
      <c r="B386" s="43" t="str">
        <f t="shared" si="16"/>
        <v>10 01 </v>
      </c>
      <c r="C386" s="118" t="s">
        <v>2026</v>
      </c>
      <c r="D386" s="57" t="s">
        <v>653</v>
      </c>
      <c r="E386" s="19" t="s">
        <v>125</v>
      </c>
      <c r="F386" s="19"/>
      <c r="G386" s="19"/>
    </row>
    <row r="387" spans="1:7" ht="22.5" outlineLevel="2">
      <c r="A387" s="43">
        <f t="shared" si="16"/>
        <v>10</v>
      </c>
      <c r="B387" s="43" t="str">
        <f t="shared" si="16"/>
        <v>10 01 </v>
      </c>
      <c r="C387" s="118" t="s">
        <v>654</v>
      </c>
      <c r="D387" s="57" t="s">
        <v>655</v>
      </c>
      <c r="E387" s="19"/>
      <c r="F387" s="19"/>
      <c r="G387" s="19"/>
    </row>
    <row r="388" spans="1:7" ht="12.75" outlineLevel="2">
      <c r="A388" s="43">
        <f t="shared" si="16"/>
        <v>10</v>
      </c>
      <c r="B388" s="43" t="str">
        <f t="shared" si="16"/>
        <v>10 01 </v>
      </c>
      <c r="C388" s="118" t="s">
        <v>656</v>
      </c>
      <c r="D388" s="57" t="s">
        <v>657</v>
      </c>
      <c r="E388" s="19" t="s">
        <v>125</v>
      </c>
      <c r="F388" s="19"/>
      <c r="G388" s="19"/>
    </row>
    <row r="389" spans="1:7" ht="12.75" outlineLevel="2">
      <c r="A389" s="43">
        <f t="shared" si="16"/>
        <v>10</v>
      </c>
      <c r="B389" s="43" t="str">
        <f t="shared" si="16"/>
        <v>10 01 </v>
      </c>
      <c r="C389" s="118" t="s">
        <v>658</v>
      </c>
      <c r="D389" s="57" t="s">
        <v>659</v>
      </c>
      <c r="E389" s="19"/>
      <c r="F389" s="19"/>
      <c r="G389" s="19"/>
    </row>
    <row r="390" spans="1:7" ht="12.75" outlineLevel="2">
      <c r="A390" s="43">
        <f t="shared" si="16"/>
        <v>10</v>
      </c>
      <c r="B390" s="43" t="str">
        <f t="shared" si="16"/>
        <v>10 01 </v>
      </c>
      <c r="C390" s="118" t="s">
        <v>660</v>
      </c>
      <c r="D390" s="57" t="s">
        <v>661</v>
      </c>
      <c r="E390" s="19" t="s">
        <v>125</v>
      </c>
      <c r="F390" s="19"/>
      <c r="G390" s="19"/>
    </row>
    <row r="391" spans="1:7" ht="22.5" outlineLevel="2">
      <c r="A391" s="43">
        <f t="shared" si="16"/>
        <v>10</v>
      </c>
      <c r="B391" s="43" t="str">
        <f t="shared" si="16"/>
        <v>10 01 </v>
      </c>
      <c r="C391" s="118" t="s">
        <v>434</v>
      </c>
      <c r="D391" s="57" t="s">
        <v>662</v>
      </c>
      <c r="E391" s="19"/>
      <c r="F391" s="19"/>
      <c r="G391" s="19"/>
    </row>
    <row r="392" spans="1:7" ht="12.75" outlineLevel="2">
      <c r="A392" s="43">
        <f t="shared" si="16"/>
        <v>10</v>
      </c>
      <c r="B392" s="43" t="str">
        <f t="shared" si="16"/>
        <v>10 01 </v>
      </c>
      <c r="C392" s="118" t="s">
        <v>663</v>
      </c>
      <c r="D392" s="57" t="s">
        <v>215</v>
      </c>
      <c r="E392" s="19" t="s">
        <v>125</v>
      </c>
      <c r="F392" s="19"/>
      <c r="G392" s="19"/>
    </row>
    <row r="393" spans="1:7" ht="12.75" outlineLevel="2">
      <c r="A393" s="43">
        <f t="shared" si="16"/>
        <v>10</v>
      </c>
      <c r="B393" s="43" t="str">
        <f t="shared" si="16"/>
        <v>10 01 </v>
      </c>
      <c r="C393" s="118" t="s">
        <v>664</v>
      </c>
      <c r="D393" s="57" t="s">
        <v>665</v>
      </c>
      <c r="E393" s="19"/>
      <c r="F393" s="19"/>
      <c r="G393" s="19"/>
    </row>
    <row r="394" spans="1:7" ht="12.75" outlineLevel="2">
      <c r="A394" s="43">
        <f t="shared" si="16"/>
        <v>10</v>
      </c>
      <c r="B394" s="43" t="str">
        <f t="shared" si="16"/>
        <v>10 01 </v>
      </c>
      <c r="C394" s="118" t="s">
        <v>666</v>
      </c>
      <c r="D394" s="57" t="s">
        <v>667</v>
      </c>
      <c r="E394" s="19" t="s">
        <v>125</v>
      </c>
      <c r="F394" s="19"/>
      <c r="G394" s="19"/>
    </row>
    <row r="395" spans="1:7" ht="22.5" outlineLevel="2">
      <c r="A395" s="43">
        <f t="shared" si="16"/>
        <v>10</v>
      </c>
      <c r="B395" s="43" t="str">
        <f t="shared" si="16"/>
        <v>10 01 </v>
      </c>
      <c r="C395" s="118" t="s">
        <v>668</v>
      </c>
      <c r="D395" s="57" t="s">
        <v>669</v>
      </c>
      <c r="E395" s="19"/>
      <c r="F395" s="19"/>
      <c r="G395" s="19"/>
    </row>
    <row r="396" spans="1:7" ht="12.75" outlineLevel="2">
      <c r="A396" s="43">
        <f t="shared" si="16"/>
        <v>10</v>
      </c>
      <c r="B396" s="43" t="str">
        <f t="shared" si="16"/>
        <v>10 01 </v>
      </c>
      <c r="C396" s="118" t="s">
        <v>670</v>
      </c>
      <c r="D396" s="57" t="s">
        <v>671</v>
      </c>
      <c r="E396" s="19"/>
      <c r="F396" s="19"/>
      <c r="G396" s="19"/>
    </row>
    <row r="397" spans="1:7" ht="12.75" outlineLevel="2">
      <c r="A397" s="43">
        <f t="shared" si="16"/>
        <v>10</v>
      </c>
      <c r="B397" s="43" t="str">
        <f t="shared" si="16"/>
        <v>10 01 </v>
      </c>
      <c r="C397" s="118" t="s">
        <v>672</v>
      </c>
      <c r="D397" s="57" t="s">
        <v>673</v>
      </c>
      <c r="E397" s="19"/>
      <c r="F397" s="19"/>
      <c r="G397" s="19"/>
    </row>
    <row r="398" spans="1:7" ht="12.75" outlineLevel="2">
      <c r="A398" s="43">
        <f t="shared" si="16"/>
        <v>10</v>
      </c>
      <c r="B398" s="43" t="str">
        <f t="shared" si="16"/>
        <v>10 01 </v>
      </c>
      <c r="C398" s="118" t="s">
        <v>674</v>
      </c>
      <c r="D398" s="57" t="s">
        <v>210</v>
      </c>
      <c r="E398" s="19"/>
      <c r="F398" s="19"/>
      <c r="G398" s="19"/>
    </row>
    <row r="399" spans="1:7" ht="12.75" outlineLevel="2">
      <c r="A399" s="43">
        <f t="shared" si="16"/>
        <v>10</v>
      </c>
      <c r="B399" s="43" t="str">
        <f t="shared" si="16"/>
        <v>10 01 </v>
      </c>
      <c r="C399" s="118" t="s">
        <v>211</v>
      </c>
      <c r="D399" s="57" t="s">
        <v>144</v>
      </c>
      <c r="E399" s="19"/>
      <c r="F399" s="19"/>
      <c r="G399" s="19"/>
    </row>
    <row r="400" spans="1:7" ht="12.75" outlineLevel="1">
      <c r="A400" s="43">
        <f t="shared" si="16"/>
        <v>10</v>
      </c>
      <c r="B400" s="40" t="s">
        <v>212</v>
      </c>
      <c r="C400" s="117"/>
      <c r="D400" s="56" t="s">
        <v>1831</v>
      </c>
      <c r="E400" s="19"/>
      <c r="F400" s="19"/>
      <c r="G400" s="19"/>
    </row>
    <row r="401" spans="1:7" ht="12.75" outlineLevel="2">
      <c r="A401" s="43">
        <f t="shared" si="16"/>
        <v>10</v>
      </c>
      <c r="B401" s="43" t="str">
        <f>B400</f>
        <v>10 02 </v>
      </c>
      <c r="C401" s="118" t="s">
        <v>1832</v>
      </c>
      <c r="D401" s="57" t="s">
        <v>1833</v>
      </c>
      <c r="E401" s="19"/>
      <c r="F401" s="19" t="s">
        <v>125</v>
      </c>
      <c r="G401" s="19"/>
    </row>
    <row r="402" spans="1:7" ht="12.75" outlineLevel="2">
      <c r="A402" s="43">
        <f t="shared" si="16"/>
        <v>10</v>
      </c>
      <c r="B402" s="43" t="str">
        <f t="shared" si="16"/>
        <v>10 02 </v>
      </c>
      <c r="C402" s="118" t="s">
        <v>1834</v>
      </c>
      <c r="D402" s="57" t="s">
        <v>1835</v>
      </c>
      <c r="E402" s="19"/>
      <c r="F402" s="19" t="s">
        <v>125</v>
      </c>
      <c r="G402" s="19"/>
    </row>
    <row r="403" spans="1:7" ht="12.75" outlineLevel="2">
      <c r="A403" s="43">
        <f t="shared" si="16"/>
        <v>10</v>
      </c>
      <c r="B403" s="43" t="str">
        <f t="shared" si="16"/>
        <v>10 02 </v>
      </c>
      <c r="C403" s="118" t="s">
        <v>1836</v>
      </c>
      <c r="D403" s="57" t="s">
        <v>1837</v>
      </c>
      <c r="E403" s="19" t="s">
        <v>125</v>
      </c>
      <c r="F403" s="19"/>
      <c r="G403" s="19"/>
    </row>
    <row r="404" spans="1:7" ht="12.75" outlineLevel="2">
      <c r="A404" s="43">
        <f t="shared" si="16"/>
        <v>10</v>
      </c>
      <c r="B404" s="43" t="str">
        <f t="shared" si="16"/>
        <v>10 02 </v>
      </c>
      <c r="C404" s="118" t="s">
        <v>1838</v>
      </c>
      <c r="D404" s="57" t="s">
        <v>1839</v>
      </c>
      <c r="E404" s="19"/>
      <c r="F404" s="19"/>
      <c r="G404" s="19"/>
    </row>
    <row r="405" spans="1:7" ht="12.75" outlineLevel="2">
      <c r="A405" s="43">
        <f t="shared" si="16"/>
        <v>10</v>
      </c>
      <c r="B405" s="43" t="str">
        <f t="shared" si="16"/>
        <v>10 02 </v>
      </c>
      <c r="C405" s="118" t="s">
        <v>1840</v>
      </c>
      <c r="D405" s="57" t="s">
        <v>1841</v>
      </c>
      <c r="E405" s="19"/>
      <c r="F405" s="19"/>
      <c r="G405" s="19"/>
    </row>
    <row r="406" spans="1:7" ht="12.75" outlineLevel="2">
      <c r="A406" s="43">
        <f t="shared" si="16"/>
        <v>10</v>
      </c>
      <c r="B406" s="43" t="str">
        <f t="shared" si="16"/>
        <v>10 02 </v>
      </c>
      <c r="C406" s="118" t="s">
        <v>1842</v>
      </c>
      <c r="D406" s="57" t="s">
        <v>1843</v>
      </c>
      <c r="E406" s="19" t="s">
        <v>125</v>
      </c>
      <c r="F406" s="19"/>
      <c r="G406" s="19"/>
    </row>
    <row r="407" spans="1:7" ht="22.5" outlineLevel="2">
      <c r="A407" s="43">
        <f t="shared" si="16"/>
        <v>10</v>
      </c>
      <c r="B407" s="43" t="str">
        <f t="shared" si="16"/>
        <v>10 02 </v>
      </c>
      <c r="C407" s="118" t="s">
        <v>1844</v>
      </c>
      <c r="D407" s="57" t="s">
        <v>524</v>
      </c>
      <c r="E407" s="19"/>
      <c r="F407" s="19"/>
      <c r="G407" s="19"/>
    </row>
    <row r="408" spans="1:7" ht="22.5" outlineLevel="2">
      <c r="A408" s="43">
        <f t="shared" si="16"/>
        <v>10</v>
      </c>
      <c r="B408" s="43" t="str">
        <f t="shared" si="16"/>
        <v>10 02 </v>
      </c>
      <c r="C408" s="118" t="s">
        <v>525</v>
      </c>
      <c r="D408" s="57" t="s">
        <v>526</v>
      </c>
      <c r="E408" s="19" t="s">
        <v>125</v>
      </c>
      <c r="F408" s="19"/>
      <c r="G408" s="19"/>
    </row>
    <row r="409" spans="1:7" ht="22.5" outlineLevel="2">
      <c r="A409" s="43">
        <f t="shared" si="16"/>
        <v>10</v>
      </c>
      <c r="B409" s="43" t="str">
        <f t="shared" si="16"/>
        <v>10 02 </v>
      </c>
      <c r="C409" s="118" t="s">
        <v>527</v>
      </c>
      <c r="D409" s="57" t="s">
        <v>528</v>
      </c>
      <c r="E409" s="19"/>
      <c r="F409" s="19"/>
      <c r="G409" s="19"/>
    </row>
    <row r="410" spans="1:7" ht="12.75" outlineLevel="2">
      <c r="A410" s="43">
        <f t="shared" si="16"/>
        <v>10</v>
      </c>
      <c r="B410" s="43" t="str">
        <f t="shared" si="16"/>
        <v>10 02 </v>
      </c>
      <c r="C410" s="118" t="s">
        <v>529</v>
      </c>
      <c r="D410" s="57" t="s">
        <v>530</v>
      </c>
      <c r="E410" s="19"/>
      <c r="F410" s="19"/>
      <c r="G410" s="19"/>
    </row>
    <row r="411" spans="1:7" ht="12.75" outlineLevel="2">
      <c r="A411" s="43">
        <f t="shared" si="16"/>
        <v>10</v>
      </c>
      <c r="B411" s="43" t="str">
        <f t="shared" si="16"/>
        <v>10 02 </v>
      </c>
      <c r="C411" s="118" t="s">
        <v>531</v>
      </c>
      <c r="D411" s="57" t="s">
        <v>144</v>
      </c>
      <c r="E411" s="19"/>
      <c r="F411" s="19"/>
      <c r="G411" s="19"/>
    </row>
    <row r="412" spans="1:7" ht="12.75" outlineLevel="1">
      <c r="A412" s="43">
        <f t="shared" si="16"/>
        <v>10</v>
      </c>
      <c r="B412" s="40" t="s">
        <v>532</v>
      </c>
      <c r="C412" s="117"/>
      <c r="D412" s="56" t="s">
        <v>533</v>
      </c>
      <c r="E412" s="19"/>
      <c r="F412" s="19"/>
      <c r="G412" s="19"/>
    </row>
    <row r="413" spans="1:7" ht="12.75" outlineLevel="2">
      <c r="A413" s="43">
        <f t="shared" si="16"/>
        <v>10</v>
      </c>
      <c r="B413" s="43" t="str">
        <f>B412</f>
        <v>10 03 </v>
      </c>
      <c r="C413" s="118" t="s">
        <v>534</v>
      </c>
      <c r="D413" s="57" t="s">
        <v>535</v>
      </c>
      <c r="E413" s="19"/>
      <c r="F413" s="19"/>
      <c r="G413" s="19"/>
    </row>
    <row r="414" spans="1:7" ht="12.75" outlineLevel="2">
      <c r="A414" s="43">
        <f t="shared" si="16"/>
        <v>10</v>
      </c>
      <c r="B414" s="43" t="str">
        <f t="shared" si="16"/>
        <v>10 03 </v>
      </c>
      <c r="C414" s="118" t="s">
        <v>536</v>
      </c>
      <c r="D414" s="57" t="s">
        <v>435</v>
      </c>
      <c r="E414" s="19" t="s">
        <v>125</v>
      </c>
      <c r="F414" s="19"/>
      <c r="G414" s="19"/>
    </row>
    <row r="415" spans="1:7" ht="12.75" outlineLevel="2">
      <c r="A415" s="43">
        <f t="shared" si="16"/>
        <v>10</v>
      </c>
      <c r="B415" s="43" t="str">
        <f t="shared" si="16"/>
        <v>10 03 </v>
      </c>
      <c r="C415" s="118" t="s">
        <v>436</v>
      </c>
      <c r="D415" s="57" t="s">
        <v>437</v>
      </c>
      <c r="E415" s="19"/>
      <c r="F415" s="19"/>
      <c r="G415" s="19"/>
    </row>
    <row r="416" spans="1:7" ht="12.75" outlineLevel="2">
      <c r="A416" s="43">
        <f t="shared" si="16"/>
        <v>10</v>
      </c>
      <c r="B416" s="43" t="str">
        <f t="shared" si="16"/>
        <v>10 03 </v>
      </c>
      <c r="C416" s="118" t="s">
        <v>438</v>
      </c>
      <c r="D416" s="57" t="s">
        <v>439</v>
      </c>
      <c r="E416" s="19" t="s">
        <v>125</v>
      </c>
      <c r="F416" s="19"/>
      <c r="G416" s="19"/>
    </row>
    <row r="417" spans="1:7" ht="12.75" outlineLevel="2">
      <c r="A417" s="43">
        <f t="shared" si="16"/>
        <v>10</v>
      </c>
      <c r="B417" s="43" t="str">
        <f t="shared" si="16"/>
        <v>10 03 </v>
      </c>
      <c r="C417" s="118" t="s">
        <v>440</v>
      </c>
      <c r="D417" s="57" t="s">
        <v>441</v>
      </c>
      <c r="E417" s="19" t="s">
        <v>125</v>
      </c>
      <c r="F417" s="19"/>
      <c r="G417" s="19"/>
    </row>
    <row r="418" spans="1:7" ht="22.5" outlineLevel="2">
      <c r="A418" s="43">
        <f t="shared" si="16"/>
        <v>10</v>
      </c>
      <c r="B418" s="43" t="str">
        <f t="shared" si="16"/>
        <v>10 03 </v>
      </c>
      <c r="C418" s="118" t="s">
        <v>442</v>
      </c>
      <c r="D418" s="57" t="s">
        <v>443</v>
      </c>
      <c r="E418" s="19" t="s">
        <v>125</v>
      </c>
      <c r="F418" s="19"/>
      <c r="G418" s="19"/>
    </row>
    <row r="419" spans="1:7" ht="12.75" outlineLevel="2">
      <c r="A419" s="43">
        <f t="shared" si="16"/>
        <v>10</v>
      </c>
      <c r="B419" s="43" t="str">
        <f t="shared" si="16"/>
        <v>10 03 </v>
      </c>
      <c r="C419" s="118" t="s">
        <v>444</v>
      </c>
      <c r="D419" s="57" t="s">
        <v>445</v>
      </c>
      <c r="E419" s="19"/>
      <c r="F419" s="19"/>
      <c r="G419" s="19"/>
    </row>
    <row r="420" spans="1:7" ht="12.75" outlineLevel="2">
      <c r="A420" s="43">
        <f t="shared" si="16"/>
        <v>10</v>
      </c>
      <c r="B420" s="43" t="str">
        <f t="shared" si="16"/>
        <v>10 03 </v>
      </c>
      <c r="C420" s="118" t="s">
        <v>446</v>
      </c>
      <c r="D420" s="57" t="s">
        <v>2037</v>
      </c>
      <c r="E420" s="19" t="s">
        <v>125</v>
      </c>
      <c r="F420" s="19"/>
      <c r="G420" s="19"/>
    </row>
    <row r="421" spans="1:7" ht="22.5" outlineLevel="2">
      <c r="A421" s="43">
        <f t="shared" si="16"/>
        <v>10</v>
      </c>
      <c r="B421" s="43" t="str">
        <f t="shared" si="16"/>
        <v>10 03 </v>
      </c>
      <c r="C421" s="118" t="s">
        <v>2038</v>
      </c>
      <c r="D421" s="57" t="s">
        <v>2039</v>
      </c>
      <c r="E421" s="19"/>
      <c r="F421" s="19"/>
      <c r="G421" s="19"/>
    </row>
    <row r="422" spans="1:7" ht="12.75" outlineLevel="2">
      <c r="A422" s="43">
        <f t="shared" si="16"/>
        <v>10</v>
      </c>
      <c r="B422" s="43" t="str">
        <f t="shared" si="16"/>
        <v>10 03 </v>
      </c>
      <c r="C422" s="118" t="s">
        <v>2040</v>
      </c>
      <c r="D422" s="57" t="s">
        <v>2041</v>
      </c>
      <c r="E422" s="19" t="s">
        <v>125</v>
      </c>
      <c r="F422" s="19"/>
      <c r="G422" s="19"/>
    </row>
    <row r="423" spans="1:7" ht="12.75" outlineLevel="2">
      <c r="A423" s="43">
        <f t="shared" si="16"/>
        <v>10</v>
      </c>
      <c r="B423" s="43" t="str">
        <f t="shared" si="16"/>
        <v>10 03 </v>
      </c>
      <c r="C423" s="118" t="s">
        <v>2042</v>
      </c>
      <c r="D423" s="57" t="s">
        <v>2043</v>
      </c>
      <c r="E423" s="19"/>
      <c r="F423" s="19"/>
      <c r="G423" s="19"/>
    </row>
    <row r="424" spans="1:7" ht="22.5" outlineLevel="2">
      <c r="A424" s="43">
        <f t="shared" si="16"/>
        <v>10</v>
      </c>
      <c r="B424" s="43" t="str">
        <f t="shared" si="16"/>
        <v>10 03 </v>
      </c>
      <c r="C424" s="118" t="s">
        <v>2044</v>
      </c>
      <c r="D424" s="57" t="s">
        <v>2045</v>
      </c>
      <c r="E424" s="19" t="s">
        <v>125</v>
      </c>
      <c r="F424" s="19"/>
      <c r="G424" s="19"/>
    </row>
    <row r="425" spans="1:7" ht="22.5" outlineLevel="2">
      <c r="A425" s="43">
        <f t="shared" si="16"/>
        <v>10</v>
      </c>
      <c r="B425" s="43" t="str">
        <f t="shared" si="16"/>
        <v>10 03 </v>
      </c>
      <c r="C425" s="118" t="s">
        <v>2046</v>
      </c>
      <c r="D425" s="57" t="s">
        <v>1010</v>
      </c>
      <c r="E425" s="19"/>
      <c r="F425" s="19"/>
      <c r="G425" s="19"/>
    </row>
    <row r="426" spans="1:7" ht="12.75" outlineLevel="2">
      <c r="A426" s="43">
        <f t="shared" si="16"/>
        <v>10</v>
      </c>
      <c r="B426" s="43" t="str">
        <f t="shared" si="16"/>
        <v>10 03 </v>
      </c>
      <c r="C426" s="118" t="s">
        <v>1011</v>
      </c>
      <c r="D426" s="57" t="s">
        <v>1837</v>
      </c>
      <c r="E426" s="19" t="s">
        <v>125</v>
      </c>
      <c r="F426" s="19"/>
      <c r="G426" s="19"/>
    </row>
    <row r="427" spans="1:7" ht="12.75" outlineLevel="2">
      <c r="A427" s="43">
        <f t="shared" si="16"/>
        <v>10</v>
      </c>
      <c r="B427" s="43" t="str">
        <f t="shared" si="16"/>
        <v>10 03 </v>
      </c>
      <c r="C427" s="118" t="s">
        <v>1012</v>
      </c>
      <c r="D427" s="57" t="s">
        <v>1013</v>
      </c>
      <c r="E427" s="19"/>
      <c r="F427" s="19"/>
      <c r="G427" s="19"/>
    </row>
    <row r="428" spans="1:7" ht="22.5" outlineLevel="2">
      <c r="A428" s="43">
        <f t="shared" si="16"/>
        <v>10</v>
      </c>
      <c r="B428" s="43" t="str">
        <f t="shared" si="16"/>
        <v>10 03 </v>
      </c>
      <c r="C428" s="118" t="s">
        <v>1014</v>
      </c>
      <c r="D428" s="57" t="s">
        <v>526</v>
      </c>
      <c r="E428" s="19" t="s">
        <v>125</v>
      </c>
      <c r="F428" s="19"/>
      <c r="G428" s="19"/>
    </row>
    <row r="429" spans="1:7" ht="22.5" outlineLevel="2">
      <c r="A429" s="43">
        <f t="shared" si="16"/>
        <v>10</v>
      </c>
      <c r="B429" s="43" t="str">
        <f t="shared" si="16"/>
        <v>10 03 </v>
      </c>
      <c r="C429" s="118" t="s">
        <v>1015</v>
      </c>
      <c r="D429" s="57" t="s">
        <v>1016</v>
      </c>
      <c r="E429" s="19"/>
      <c r="F429" s="19"/>
      <c r="G429" s="19"/>
    </row>
    <row r="430" spans="1:7" ht="12.75" outlineLevel="2">
      <c r="A430" s="43">
        <f t="shared" si="16"/>
        <v>10</v>
      </c>
      <c r="B430" s="43" t="str">
        <f t="shared" si="16"/>
        <v>10 03 </v>
      </c>
      <c r="C430" s="118" t="s">
        <v>1017</v>
      </c>
      <c r="D430" s="57" t="s">
        <v>1843</v>
      </c>
      <c r="E430" s="19" t="s">
        <v>125</v>
      </c>
      <c r="F430" s="19"/>
      <c r="G430" s="19"/>
    </row>
    <row r="431" spans="1:7" ht="22.5" outlineLevel="2">
      <c r="A431" s="43">
        <f t="shared" si="16"/>
        <v>10</v>
      </c>
      <c r="B431" s="43" t="str">
        <f t="shared" si="16"/>
        <v>10 03 </v>
      </c>
      <c r="C431" s="118" t="s">
        <v>1018</v>
      </c>
      <c r="D431" s="57" t="s">
        <v>889</v>
      </c>
      <c r="E431" s="19"/>
      <c r="F431" s="19"/>
      <c r="G431" s="19"/>
    </row>
    <row r="432" spans="1:7" ht="22.5" outlineLevel="2">
      <c r="A432" s="43">
        <f t="shared" si="16"/>
        <v>10</v>
      </c>
      <c r="B432" s="43" t="str">
        <f t="shared" si="16"/>
        <v>10 03 </v>
      </c>
      <c r="C432" s="118" t="s">
        <v>890</v>
      </c>
      <c r="D432" s="57" t="s">
        <v>891</v>
      </c>
      <c r="E432" s="19" t="s">
        <v>125</v>
      </c>
      <c r="F432" s="19"/>
      <c r="G432" s="19"/>
    </row>
    <row r="433" spans="1:7" ht="22.5" outlineLevel="2">
      <c r="A433" s="43">
        <f t="shared" si="16"/>
        <v>10</v>
      </c>
      <c r="B433" s="43" t="str">
        <f t="shared" si="16"/>
        <v>10 03 </v>
      </c>
      <c r="C433" s="118" t="s">
        <v>892</v>
      </c>
      <c r="D433" s="57" t="s">
        <v>893</v>
      </c>
      <c r="E433" s="19"/>
      <c r="F433" s="19"/>
      <c r="G433" s="19"/>
    </row>
    <row r="434" spans="1:7" ht="12.75" outlineLevel="2">
      <c r="A434" s="43">
        <f t="shared" si="16"/>
        <v>10</v>
      </c>
      <c r="B434" s="43" t="str">
        <f t="shared" si="16"/>
        <v>10 03 </v>
      </c>
      <c r="C434" s="118" t="s">
        <v>894</v>
      </c>
      <c r="D434" s="57" t="s">
        <v>144</v>
      </c>
      <c r="E434" s="19"/>
      <c r="F434" s="19"/>
      <c r="G434" s="19"/>
    </row>
    <row r="435" spans="1:7" ht="12.75" outlineLevel="1">
      <c r="A435" s="43">
        <f t="shared" si="16"/>
        <v>10</v>
      </c>
      <c r="B435" s="40" t="s">
        <v>895</v>
      </c>
      <c r="C435" s="117"/>
      <c r="D435" s="56" t="s">
        <v>896</v>
      </c>
      <c r="E435" s="19"/>
      <c r="F435" s="19"/>
      <c r="G435" s="19"/>
    </row>
    <row r="436" spans="1:7" ht="12.75" outlineLevel="2">
      <c r="A436" s="43">
        <f t="shared" si="16"/>
        <v>10</v>
      </c>
      <c r="B436" s="43" t="str">
        <f>B435</f>
        <v>10 04</v>
      </c>
      <c r="C436" s="118" t="s">
        <v>897</v>
      </c>
      <c r="D436" s="57" t="s">
        <v>898</v>
      </c>
      <c r="E436" s="19" t="s">
        <v>125</v>
      </c>
      <c r="F436" s="19"/>
      <c r="G436" s="19"/>
    </row>
    <row r="437" spans="1:7" ht="12.75" outlineLevel="2">
      <c r="A437" s="43">
        <f t="shared" si="16"/>
        <v>10</v>
      </c>
      <c r="B437" s="43" t="str">
        <f t="shared" si="16"/>
        <v>10 04</v>
      </c>
      <c r="C437" s="118" t="s">
        <v>899</v>
      </c>
      <c r="D437" s="57" t="s">
        <v>779</v>
      </c>
      <c r="E437" s="19" t="s">
        <v>125</v>
      </c>
      <c r="F437" s="19"/>
      <c r="G437" s="19"/>
    </row>
    <row r="438" spans="1:7" ht="12.75" outlineLevel="2">
      <c r="A438" s="43">
        <f t="shared" si="16"/>
        <v>10</v>
      </c>
      <c r="B438" s="43" t="str">
        <f t="shared" si="16"/>
        <v>10 04</v>
      </c>
      <c r="C438" s="118" t="s">
        <v>780</v>
      </c>
      <c r="D438" s="57" t="s">
        <v>781</v>
      </c>
      <c r="E438" s="19" t="s">
        <v>125</v>
      </c>
      <c r="F438" s="19"/>
      <c r="G438" s="19"/>
    </row>
    <row r="439" spans="1:7" ht="12.75" outlineLevel="2">
      <c r="A439" s="43">
        <f t="shared" si="16"/>
        <v>10</v>
      </c>
      <c r="B439" s="43" t="str">
        <f t="shared" si="16"/>
        <v>10 04</v>
      </c>
      <c r="C439" s="118" t="s">
        <v>782</v>
      </c>
      <c r="D439" s="57" t="s">
        <v>783</v>
      </c>
      <c r="E439" s="19" t="s">
        <v>125</v>
      </c>
      <c r="F439" s="19"/>
      <c r="G439" s="19"/>
    </row>
    <row r="440" spans="1:7" ht="12.75" outlineLevel="2">
      <c r="A440" s="43">
        <f t="shared" si="16"/>
        <v>10</v>
      </c>
      <c r="B440" s="43" t="str">
        <f t="shared" si="16"/>
        <v>10 04</v>
      </c>
      <c r="C440" s="118" t="s">
        <v>808</v>
      </c>
      <c r="D440" s="57" t="s">
        <v>809</v>
      </c>
      <c r="E440" s="19" t="s">
        <v>125</v>
      </c>
      <c r="F440" s="19"/>
      <c r="G440" s="19"/>
    </row>
    <row r="441" spans="1:7" ht="12.75" outlineLevel="2">
      <c r="A441" s="43">
        <f t="shared" si="16"/>
        <v>10</v>
      </c>
      <c r="B441" s="43" t="str">
        <f t="shared" si="16"/>
        <v>10 04</v>
      </c>
      <c r="C441" s="118" t="s">
        <v>810</v>
      </c>
      <c r="D441" s="57" t="s">
        <v>811</v>
      </c>
      <c r="E441" s="19" t="s">
        <v>125</v>
      </c>
      <c r="F441" s="19"/>
      <c r="G441" s="19"/>
    </row>
    <row r="442" spans="1:7" ht="12.75" outlineLevel="2">
      <c r="A442" s="43">
        <f aca="true" t="shared" si="17" ref="A442:B505">A441</f>
        <v>10</v>
      </c>
      <c r="B442" s="43" t="str">
        <f t="shared" si="17"/>
        <v>10 04</v>
      </c>
      <c r="C442" s="118" t="s">
        <v>812</v>
      </c>
      <c r="D442" s="57" t="s">
        <v>1136</v>
      </c>
      <c r="E442" s="19" t="s">
        <v>125</v>
      </c>
      <c r="F442" s="19"/>
      <c r="G442" s="19"/>
    </row>
    <row r="443" spans="1:7" ht="12.75" outlineLevel="2">
      <c r="A443" s="43">
        <f t="shared" si="17"/>
        <v>10</v>
      </c>
      <c r="B443" s="43" t="str">
        <f t="shared" si="17"/>
        <v>10 04</v>
      </c>
      <c r="C443" s="118" t="s">
        <v>1137</v>
      </c>
      <c r="D443" s="57" t="s">
        <v>1843</v>
      </c>
      <c r="E443" s="19" t="s">
        <v>125</v>
      </c>
      <c r="F443" s="19"/>
      <c r="G443" s="19"/>
    </row>
    <row r="444" spans="1:7" ht="22.5" outlineLevel="2">
      <c r="A444" s="43">
        <f t="shared" si="17"/>
        <v>10</v>
      </c>
      <c r="B444" s="43" t="str">
        <f t="shared" si="17"/>
        <v>10 04</v>
      </c>
      <c r="C444" s="118" t="s">
        <v>1138</v>
      </c>
      <c r="D444" s="57" t="s">
        <v>1139</v>
      </c>
      <c r="E444" s="19"/>
      <c r="F444" s="19"/>
      <c r="G444" s="19"/>
    </row>
    <row r="445" spans="1:7" ht="12.75" outlineLevel="2">
      <c r="A445" s="43">
        <f t="shared" si="17"/>
        <v>10</v>
      </c>
      <c r="B445" s="43" t="str">
        <f t="shared" si="17"/>
        <v>10 04</v>
      </c>
      <c r="C445" s="118" t="s">
        <v>1140</v>
      </c>
      <c r="D445" s="57" t="s">
        <v>144</v>
      </c>
      <c r="E445" s="19"/>
      <c r="F445" s="19"/>
      <c r="G445" s="19"/>
    </row>
    <row r="446" spans="1:7" ht="12.75" outlineLevel="1">
      <c r="A446" s="43">
        <f t="shared" si="17"/>
        <v>10</v>
      </c>
      <c r="B446" s="40" t="s">
        <v>1141</v>
      </c>
      <c r="C446" s="117"/>
      <c r="D446" s="56" t="s">
        <v>1142</v>
      </c>
      <c r="E446" s="19"/>
      <c r="F446" s="19"/>
      <c r="G446" s="19"/>
    </row>
    <row r="447" spans="1:7" ht="12.75" outlineLevel="2">
      <c r="A447" s="43">
        <f t="shared" si="17"/>
        <v>10</v>
      </c>
      <c r="B447" s="43" t="str">
        <f>B446</f>
        <v>10 05 </v>
      </c>
      <c r="C447" s="118" t="s">
        <v>1143</v>
      </c>
      <c r="D447" s="57" t="s">
        <v>898</v>
      </c>
      <c r="E447" s="19"/>
      <c r="F447" s="19"/>
      <c r="G447" s="19"/>
    </row>
    <row r="448" spans="1:7" ht="12.75" outlineLevel="2">
      <c r="A448" s="43">
        <f t="shared" si="17"/>
        <v>10</v>
      </c>
      <c r="B448" s="43" t="str">
        <f t="shared" si="17"/>
        <v>10 05 </v>
      </c>
      <c r="C448" s="118" t="s">
        <v>1144</v>
      </c>
      <c r="D448" s="57" t="s">
        <v>783</v>
      </c>
      <c r="E448" s="19" t="s">
        <v>125</v>
      </c>
      <c r="F448" s="19"/>
      <c r="G448" s="19"/>
    </row>
    <row r="449" spans="1:7" ht="12.75" outlineLevel="2">
      <c r="A449" s="43">
        <f t="shared" si="17"/>
        <v>10</v>
      </c>
      <c r="B449" s="43" t="str">
        <f t="shared" si="17"/>
        <v>10 05 </v>
      </c>
      <c r="C449" s="118" t="s">
        <v>1145</v>
      </c>
      <c r="D449" s="57" t="s">
        <v>1146</v>
      </c>
      <c r="E449" s="19"/>
      <c r="F449" s="19"/>
      <c r="G449" s="19"/>
    </row>
    <row r="450" spans="1:7" ht="12.75" outlineLevel="2">
      <c r="A450" s="43">
        <f t="shared" si="17"/>
        <v>10</v>
      </c>
      <c r="B450" s="43" t="str">
        <f t="shared" si="17"/>
        <v>10 05 </v>
      </c>
      <c r="C450" s="118" t="s">
        <v>1147</v>
      </c>
      <c r="D450" s="57" t="s">
        <v>811</v>
      </c>
      <c r="E450" s="19" t="s">
        <v>125</v>
      </c>
      <c r="F450" s="19"/>
      <c r="G450" s="19"/>
    </row>
    <row r="451" spans="1:7" ht="12.75" outlineLevel="2">
      <c r="A451" s="43">
        <f t="shared" si="17"/>
        <v>10</v>
      </c>
      <c r="B451" s="43" t="str">
        <f t="shared" si="17"/>
        <v>10 05 </v>
      </c>
      <c r="C451" s="118" t="s">
        <v>1148</v>
      </c>
      <c r="D451" s="57" t="s">
        <v>1136</v>
      </c>
      <c r="E451" s="19" t="s">
        <v>125</v>
      </c>
      <c r="F451" s="19"/>
      <c r="G451" s="19"/>
    </row>
    <row r="452" spans="1:7" ht="12.75" outlineLevel="2">
      <c r="A452" s="43">
        <f t="shared" si="17"/>
        <v>10</v>
      </c>
      <c r="B452" s="43" t="str">
        <f t="shared" si="17"/>
        <v>10 05 </v>
      </c>
      <c r="C452" s="118" t="s">
        <v>1149</v>
      </c>
      <c r="D452" s="57" t="s">
        <v>1843</v>
      </c>
      <c r="E452" s="19" t="s">
        <v>125</v>
      </c>
      <c r="F452" s="19"/>
      <c r="G452" s="19"/>
    </row>
    <row r="453" spans="1:7" ht="22.5" outlineLevel="2">
      <c r="A453" s="43">
        <f t="shared" si="17"/>
        <v>10</v>
      </c>
      <c r="B453" s="43" t="str">
        <f t="shared" si="17"/>
        <v>10 05 </v>
      </c>
      <c r="C453" s="118" t="s">
        <v>1150</v>
      </c>
      <c r="D453" s="57" t="s">
        <v>1151</v>
      </c>
      <c r="E453" s="19"/>
      <c r="F453" s="19"/>
      <c r="G453" s="19"/>
    </row>
    <row r="454" spans="1:7" ht="22.5" outlineLevel="2">
      <c r="A454" s="43">
        <f t="shared" si="17"/>
        <v>10</v>
      </c>
      <c r="B454" s="43" t="str">
        <f t="shared" si="17"/>
        <v>10 05 </v>
      </c>
      <c r="C454" s="118" t="s">
        <v>1152</v>
      </c>
      <c r="D454" s="57" t="s">
        <v>1153</v>
      </c>
      <c r="E454" s="19" t="s">
        <v>125</v>
      </c>
      <c r="F454" s="19"/>
      <c r="G454" s="19"/>
    </row>
    <row r="455" spans="1:7" ht="12.75" outlineLevel="2">
      <c r="A455" s="43">
        <f t="shared" si="17"/>
        <v>10</v>
      </c>
      <c r="B455" s="43" t="str">
        <f t="shared" si="17"/>
        <v>10 05 </v>
      </c>
      <c r="C455" s="118" t="s">
        <v>1154</v>
      </c>
      <c r="D455" s="57" t="s">
        <v>1155</v>
      </c>
      <c r="E455" s="19"/>
      <c r="F455" s="19"/>
      <c r="G455" s="19"/>
    </row>
    <row r="456" spans="1:7" ht="12.75" outlineLevel="2">
      <c r="A456" s="43">
        <f t="shared" si="17"/>
        <v>10</v>
      </c>
      <c r="B456" s="43" t="str">
        <f t="shared" si="17"/>
        <v>10 05 </v>
      </c>
      <c r="C456" s="118" t="s">
        <v>1156</v>
      </c>
      <c r="D456" s="57" t="s">
        <v>144</v>
      </c>
      <c r="E456" s="19"/>
      <c r="F456" s="19"/>
      <c r="G456" s="19"/>
    </row>
    <row r="457" spans="1:7" ht="12.75" outlineLevel="1">
      <c r="A457" s="43">
        <f t="shared" si="17"/>
        <v>10</v>
      </c>
      <c r="B457" s="40" t="s">
        <v>1157</v>
      </c>
      <c r="C457" s="117"/>
      <c r="D457" s="56" t="s">
        <v>1158</v>
      </c>
      <c r="E457" s="19"/>
      <c r="F457" s="19"/>
      <c r="G457" s="19"/>
    </row>
    <row r="458" spans="1:7" ht="12.75" outlineLevel="2">
      <c r="A458" s="43">
        <f t="shared" si="17"/>
        <v>10</v>
      </c>
      <c r="B458" s="43" t="str">
        <f>B457</f>
        <v>10 06 </v>
      </c>
      <c r="C458" s="118" t="s">
        <v>1159</v>
      </c>
      <c r="D458" s="57" t="s">
        <v>898</v>
      </c>
      <c r="E458" s="19"/>
      <c r="F458" s="19"/>
      <c r="G458" s="19"/>
    </row>
    <row r="459" spans="1:7" ht="12.75" outlineLevel="2">
      <c r="A459" s="43">
        <f t="shared" si="17"/>
        <v>10</v>
      </c>
      <c r="B459" s="43" t="str">
        <f t="shared" si="17"/>
        <v>10 06 </v>
      </c>
      <c r="C459" s="118" t="s">
        <v>1160</v>
      </c>
      <c r="D459" s="57" t="s">
        <v>779</v>
      </c>
      <c r="E459" s="19"/>
      <c r="F459" s="19"/>
      <c r="G459" s="19"/>
    </row>
    <row r="460" spans="1:7" ht="12.75" outlineLevel="2">
      <c r="A460" s="43">
        <f t="shared" si="17"/>
        <v>10</v>
      </c>
      <c r="B460" s="43" t="str">
        <f t="shared" si="17"/>
        <v>10 06 </v>
      </c>
      <c r="C460" s="118" t="s">
        <v>1161</v>
      </c>
      <c r="D460" s="57" t="s">
        <v>783</v>
      </c>
      <c r="E460" s="19" t="s">
        <v>125</v>
      </c>
      <c r="F460" s="19"/>
      <c r="G460" s="19"/>
    </row>
    <row r="461" spans="1:7" ht="12.75" outlineLevel="2">
      <c r="A461" s="43">
        <f t="shared" si="17"/>
        <v>10</v>
      </c>
      <c r="B461" s="43" t="str">
        <f t="shared" si="17"/>
        <v>10 06 </v>
      </c>
      <c r="C461" s="118" t="s">
        <v>1162</v>
      </c>
      <c r="D461" s="57" t="s">
        <v>1146</v>
      </c>
      <c r="E461" s="19"/>
      <c r="F461" s="19"/>
      <c r="G461" s="19"/>
    </row>
    <row r="462" spans="1:7" ht="12.75" outlineLevel="2">
      <c r="A462" s="43">
        <f t="shared" si="17"/>
        <v>10</v>
      </c>
      <c r="B462" s="43" t="str">
        <f t="shared" si="17"/>
        <v>10 06 </v>
      </c>
      <c r="C462" s="118" t="s">
        <v>1163</v>
      </c>
      <c r="D462" s="57" t="s">
        <v>811</v>
      </c>
      <c r="E462" s="19" t="s">
        <v>125</v>
      </c>
      <c r="F462" s="19"/>
      <c r="G462" s="19"/>
    </row>
    <row r="463" spans="1:7" ht="12.75" outlineLevel="2">
      <c r="A463" s="43">
        <f t="shared" si="17"/>
        <v>10</v>
      </c>
      <c r="B463" s="43" t="str">
        <f t="shared" si="17"/>
        <v>10 06 </v>
      </c>
      <c r="C463" s="118" t="s">
        <v>1164</v>
      </c>
      <c r="D463" s="57" t="s">
        <v>1136</v>
      </c>
      <c r="E463" s="19" t="s">
        <v>125</v>
      </c>
      <c r="F463" s="19"/>
      <c r="G463" s="19"/>
    </row>
    <row r="464" spans="1:7" ht="12.75" outlineLevel="2">
      <c r="A464" s="43">
        <f t="shared" si="17"/>
        <v>10</v>
      </c>
      <c r="B464" s="43" t="str">
        <f t="shared" si="17"/>
        <v>10 06 </v>
      </c>
      <c r="C464" s="118" t="s">
        <v>1165</v>
      </c>
      <c r="D464" s="57" t="s">
        <v>1843</v>
      </c>
      <c r="E464" s="19" t="s">
        <v>125</v>
      </c>
      <c r="F464" s="19"/>
      <c r="G464" s="19"/>
    </row>
    <row r="465" spans="1:7" ht="22.5" outlineLevel="2">
      <c r="A465" s="43">
        <f t="shared" si="17"/>
        <v>10</v>
      </c>
      <c r="B465" s="43" t="str">
        <f t="shared" si="17"/>
        <v>10 06 </v>
      </c>
      <c r="C465" s="118" t="s">
        <v>1166</v>
      </c>
      <c r="D465" s="57" t="s">
        <v>1192</v>
      </c>
      <c r="E465" s="19"/>
      <c r="F465" s="19"/>
      <c r="G465" s="19"/>
    </row>
    <row r="466" spans="1:7" ht="12.75" outlineLevel="2">
      <c r="A466" s="43">
        <f t="shared" si="17"/>
        <v>10</v>
      </c>
      <c r="B466" s="43" t="str">
        <f t="shared" si="17"/>
        <v>10 06 </v>
      </c>
      <c r="C466" s="118" t="s">
        <v>1193</v>
      </c>
      <c r="D466" s="57" t="s">
        <v>144</v>
      </c>
      <c r="E466" s="19"/>
      <c r="F466" s="19"/>
      <c r="G466" s="19"/>
    </row>
    <row r="467" spans="1:7" ht="12.75" outlineLevel="1">
      <c r="A467" s="43">
        <f t="shared" si="17"/>
        <v>10</v>
      </c>
      <c r="B467" s="40" t="s">
        <v>1194</v>
      </c>
      <c r="C467" s="117"/>
      <c r="D467" s="56" t="s">
        <v>1195</v>
      </c>
      <c r="E467" s="19"/>
      <c r="F467" s="19"/>
      <c r="G467" s="19"/>
    </row>
    <row r="468" spans="1:7" ht="12.75" outlineLevel="2">
      <c r="A468" s="43">
        <f t="shared" si="17"/>
        <v>10</v>
      </c>
      <c r="B468" s="43" t="str">
        <f>B467</f>
        <v>10 07 </v>
      </c>
      <c r="C468" s="118" t="s">
        <v>1196</v>
      </c>
      <c r="D468" s="57" t="s">
        <v>898</v>
      </c>
      <c r="E468" s="19"/>
      <c r="F468" s="19"/>
      <c r="G468" s="19"/>
    </row>
    <row r="469" spans="1:7" ht="12.75" outlineLevel="2">
      <c r="A469" s="43">
        <f t="shared" si="17"/>
        <v>10</v>
      </c>
      <c r="B469" s="43" t="str">
        <f t="shared" si="17"/>
        <v>10 07 </v>
      </c>
      <c r="C469" s="118" t="s">
        <v>1197</v>
      </c>
      <c r="D469" s="57" t="s">
        <v>779</v>
      </c>
      <c r="E469" s="19"/>
      <c r="F469" s="19"/>
      <c r="G469" s="19"/>
    </row>
    <row r="470" spans="1:7" ht="12.75" outlineLevel="2">
      <c r="A470" s="43">
        <f t="shared" si="17"/>
        <v>10</v>
      </c>
      <c r="B470" s="43" t="str">
        <f t="shared" si="17"/>
        <v>10 07 </v>
      </c>
      <c r="C470" s="118" t="s">
        <v>1198</v>
      </c>
      <c r="D470" s="57" t="s">
        <v>811</v>
      </c>
      <c r="E470" s="19"/>
      <c r="F470" s="19"/>
      <c r="G470" s="19"/>
    </row>
    <row r="471" spans="1:7" ht="12.75" outlineLevel="2">
      <c r="A471" s="43">
        <f t="shared" si="17"/>
        <v>10</v>
      </c>
      <c r="B471" s="43" t="str">
        <f t="shared" si="17"/>
        <v>10 07 </v>
      </c>
      <c r="C471" s="118" t="s">
        <v>1199</v>
      </c>
      <c r="D471" s="57" t="s">
        <v>1146</v>
      </c>
      <c r="E471" s="19"/>
      <c r="F471" s="19"/>
      <c r="G471" s="19"/>
    </row>
    <row r="472" spans="1:7" ht="12.75" outlineLevel="2">
      <c r="A472" s="43">
        <f t="shared" si="17"/>
        <v>10</v>
      </c>
      <c r="B472" s="43" t="str">
        <f t="shared" si="17"/>
        <v>10 07 </v>
      </c>
      <c r="C472" s="118" t="s">
        <v>1200</v>
      </c>
      <c r="D472" s="57" t="s">
        <v>1136</v>
      </c>
      <c r="E472" s="19"/>
      <c r="F472" s="19"/>
      <c r="G472" s="19"/>
    </row>
    <row r="473" spans="1:7" ht="12.75" outlineLevel="2">
      <c r="A473" s="43">
        <f t="shared" si="17"/>
        <v>10</v>
      </c>
      <c r="B473" s="43" t="str">
        <f t="shared" si="17"/>
        <v>10 07 </v>
      </c>
      <c r="C473" s="118" t="s">
        <v>1201</v>
      </c>
      <c r="D473" s="57" t="s">
        <v>1843</v>
      </c>
      <c r="E473" s="19" t="s">
        <v>125</v>
      </c>
      <c r="F473" s="19"/>
      <c r="G473" s="19"/>
    </row>
    <row r="474" spans="1:7" ht="22.5" outlineLevel="2">
      <c r="A474" s="43">
        <f t="shared" si="17"/>
        <v>10</v>
      </c>
      <c r="B474" s="43" t="str">
        <f t="shared" si="17"/>
        <v>10 07 </v>
      </c>
      <c r="C474" s="118" t="s">
        <v>1202</v>
      </c>
      <c r="D474" s="57" t="s">
        <v>1203</v>
      </c>
      <c r="E474" s="19"/>
      <c r="F474" s="19"/>
      <c r="G474" s="19"/>
    </row>
    <row r="475" spans="1:7" ht="12.75" outlineLevel="2">
      <c r="A475" s="43">
        <f t="shared" si="17"/>
        <v>10</v>
      </c>
      <c r="B475" s="43" t="str">
        <f t="shared" si="17"/>
        <v>10 07 </v>
      </c>
      <c r="C475" s="118" t="s">
        <v>1204</v>
      </c>
      <c r="D475" s="57" t="s">
        <v>144</v>
      </c>
      <c r="E475" s="19"/>
      <c r="F475" s="19"/>
      <c r="G475" s="19"/>
    </row>
    <row r="476" spans="1:7" ht="12.75" outlineLevel="1">
      <c r="A476" s="43">
        <f t="shared" si="17"/>
        <v>10</v>
      </c>
      <c r="B476" s="40" t="s">
        <v>1205</v>
      </c>
      <c r="C476" s="117"/>
      <c r="D476" s="56" t="s">
        <v>1206</v>
      </c>
      <c r="E476" s="19"/>
      <c r="F476" s="19"/>
      <c r="G476" s="19"/>
    </row>
    <row r="477" spans="1:7" ht="12.75" outlineLevel="2">
      <c r="A477" s="43">
        <f t="shared" si="17"/>
        <v>10</v>
      </c>
      <c r="B477" s="43" t="str">
        <f>B476</f>
        <v>10 08 </v>
      </c>
      <c r="C477" s="118" t="s">
        <v>1207</v>
      </c>
      <c r="D477" s="57" t="s">
        <v>1208</v>
      </c>
      <c r="E477" s="19"/>
      <c r="F477" s="19"/>
      <c r="G477" s="19"/>
    </row>
    <row r="478" spans="1:7" ht="12.75" outlineLevel="2">
      <c r="A478" s="43">
        <f t="shared" si="17"/>
        <v>10</v>
      </c>
      <c r="B478" s="43" t="str">
        <f t="shared" si="17"/>
        <v>10 08 </v>
      </c>
      <c r="C478" s="118" t="s">
        <v>1209</v>
      </c>
      <c r="D478" s="57" t="s">
        <v>1210</v>
      </c>
      <c r="E478" s="19" t="s">
        <v>125</v>
      </c>
      <c r="F478" s="19"/>
      <c r="G478" s="19"/>
    </row>
    <row r="479" spans="1:7" ht="12.75" outlineLevel="2">
      <c r="A479" s="43">
        <f t="shared" si="17"/>
        <v>10</v>
      </c>
      <c r="B479" s="43" t="str">
        <f t="shared" si="17"/>
        <v>10 08 </v>
      </c>
      <c r="C479" s="118" t="s">
        <v>1211</v>
      </c>
      <c r="D479" s="57" t="s">
        <v>1212</v>
      </c>
      <c r="E479" s="19"/>
      <c r="F479" s="19"/>
      <c r="G479" s="19"/>
    </row>
    <row r="480" spans="1:7" ht="22.5" outlineLevel="2">
      <c r="A480" s="43">
        <f t="shared" si="17"/>
        <v>10</v>
      </c>
      <c r="B480" s="43" t="str">
        <f t="shared" si="17"/>
        <v>10 08 </v>
      </c>
      <c r="C480" s="118" t="s">
        <v>1213</v>
      </c>
      <c r="D480" s="57" t="s">
        <v>1153</v>
      </c>
      <c r="E480" s="19" t="s">
        <v>125</v>
      </c>
      <c r="F480" s="19"/>
      <c r="G480" s="19"/>
    </row>
    <row r="481" spans="1:7" ht="12.75" outlineLevel="2">
      <c r="A481" s="43">
        <f t="shared" si="17"/>
        <v>10</v>
      </c>
      <c r="B481" s="43" t="str">
        <f t="shared" si="17"/>
        <v>10 08 </v>
      </c>
      <c r="C481" s="118" t="s">
        <v>1214</v>
      </c>
      <c r="D481" s="57" t="s">
        <v>1215</v>
      </c>
      <c r="E481" s="19"/>
      <c r="F481" s="19"/>
      <c r="G481" s="19"/>
    </row>
    <row r="482" spans="1:7" ht="12.75" outlineLevel="2">
      <c r="A482" s="43">
        <f t="shared" si="17"/>
        <v>10</v>
      </c>
      <c r="B482" s="43" t="str">
        <f t="shared" si="17"/>
        <v>10 08 </v>
      </c>
      <c r="C482" s="118" t="s">
        <v>1216</v>
      </c>
      <c r="D482" s="57" t="s">
        <v>2037</v>
      </c>
      <c r="E482" s="19" t="s">
        <v>125</v>
      </c>
      <c r="F482" s="19"/>
      <c r="G482" s="19"/>
    </row>
    <row r="483" spans="1:7" ht="22.5" outlineLevel="2">
      <c r="A483" s="43">
        <f t="shared" si="17"/>
        <v>10</v>
      </c>
      <c r="B483" s="43" t="str">
        <f t="shared" si="17"/>
        <v>10 08 </v>
      </c>
      <c r="C483" s="118" t="s">
        <v>1217</v>
      </c>
      <c r="D483" s="57" t="s">
        <v>1218</v>
      </c>
      <c r="E483" s="19"/>
      <c r="F483" s="19"/>
      <c r="G483" s="19"/>
    </row>
    <row r="484" spans="1:7" ht="12.75" outlineLevel="2">
      <c r="A484" s="43">
        <f t="shared" si="17"/>
        <v>10</v>
      </c>
      <c r="B484" s="43" t="str">
        <f t="shared" si="17"/>
        <v>10 08 </v>
      </c>
      <c r="C484" s="118" t="s">
        <v>1219</v>
      </c>
      <c r="D484" s="57" t="s">
        <v>535</v>
      </c>
      <c r="E484" s="19"/>
      <c r="F484" s="19"/>
      <c r="G484" s="19"/>
    </row>
    <row r="485" spans="1:7" ht="12.75" outlineLevel="2">
      <c r="A485" s="43">
        <f t="shared" si="17"/>
        <v>10</v>
      </c>
      <c r="B485" s="43" t="str">
        <f t="shared" si="17"/>
        <v>10 08 </v>
      </c>
      <c r="C485" s="118" t="s">
        <v>1220</v>
      </c>
      <c r="D485" s="57" t="s">
        <v>2041</v>
      </c>
      <c r="E485" s="19" t="s">
        <v>125</v>
      </c>
      <c r="F485" s="19"/>
      <c r="G485" s="19"/>
    </row>
    <row r="486" spans="1:7" ht="12.75" outlineLevel="2">
      <c r="A486" s="43">
        <f t="shared" si="17"/>
        <v>10</v>
      </c>
      <c r="B486" s="43" t="str">
        <f t="shared" si="17"/>
        <v>10 08 </v>
      </c>
      <c r="C486" s="118" t="s">
        <v>1221</v>
      </c>
      <c r="D486" s="57" t="s">
        <v>1222</v>
      </c>
      <c r="E486" s="19"/>
      <c r="F486" s="19"/>
      <c r="G486" s="19"/>
    </row>
    <row r="487" spans="1:7" ht="22.5" outlineLevel="2">
      <c r="A487" s="43">
        <f t="shared" si="17"/>
        <v>10</v>
      </c>
      <c r="B487" s="43" t="str">
        <f t="shared" si="17"/>
        <v>10 08 </v>
      </c>
      <c r="C487" s="118" t="s">
        <v>1223</v>
      </c>
      <c r="D487" s="57" t="s">
        <v>526</v>
      </c>
      <c r="E487" s="19" t="s">
        <v>125</v>
      </c>
      <c r="F487" s="19"/>
      <c r="G487" s="19"/>
    </row>
    <row r="488" spans="1:7" ht="22.5" outlineLevel="2">
      <c r="A488" s="43">
        <f t="shared" si="17"/>
        <v>10</v>
      </c>
      <c r="B488" s="43" t="str">
        <f t="shared" si="17"/>
        <v>10 08 </v>
      </c>
      <c r="C488" s="118" t="s">
        <v>1224</v>
      </c>
      <c r="D488" s="57" t="s">
        <v>1225</v>
      </c>
      <c r="E488" s="19"/>
      <c r="F488" s="19"/>
      <c r="G488" s="19"/>
    </row>
    <row r="489" spans="1:7" ht="12.75" outlineLevel="2">
      <c r="A489" s="43">
        <f t="shared" si="17"/>
        <v>10</v>
      </c>
      <c r="B489" s="43" t="str">
        <f t="shared" si="17"/>
        <v>10 08 </v>
      </c>
      <c r="C489" s="118" t="s">
        <v>1226</v>
      </c>
      <c r="D489" s="57" t="s">
        <v>1843</v>
      </c>
      <c r="E489" s="19" t="s">
        <v>125</v>
      </c>
      <c r="F489" s="19"/>
      <c r="G489" s="19"/>
    </row>
    <row r="490" spans="1:7" ht="22.5" outlineLevel="2">
      <c r="A490" s="43">
        <f t="shared" si="17"/>
        <v>10</v>
      </c>
      <c r="B490" s="43" t="str">
        <f t="shared" si="17"/>
        <v>10 08 </v>
      </c>
      <c r="C490" s="118" t="s">
        <v>1227</v>
      </c>
      <c r="D490" s="57" t="s">
        <v>1228</v>
      </c>
      <c r="E490" s="19"/>
      <c r="F490" s="19"/>
      <c r="G490" s="19"/>
    </row>
    <row r="491" spans="1:7" ht="12.75" outlineLevel="2">
      <c r="A491" s="43">
        <f t="shared" si="17"/>
        <v>10</v>
      </c>
      <c r="B491" s="43" t="str">
        <f t="shared" si="17"/>
        <v>10 08 </v>
      </c>
      <c r="C491" s="118" t="s">
        <v>1229</v>
      </c>
      <c r="D491" s="57" t="s">
        <v>144</v>
      </c>
      <c r="E491" s="19"/>
      <c r="F491" s="19"/>
      <c r="G491" s="19"/>
    </row>
    <row r="492" spans="1:7" ht="12.75" outlineLevel="1">
      <c r="A492" s="43">
        <f t="shared" si="17"/>
        <v>10</v>
      </c>
      <c r="B492" s="40" t="s">
        <v>1230</v>
      </c>
      <c r="C492" s="117"/>
      <c r="D492" s="56" t="s">
        <v>1231</v>
      </c>
      <c r="E492" s="19"/>
      <c r="F492" s="19"/>
      <c r="G492" s="19"/>
    </row>
    <row r="493" spans="1:7" ht="12.75" outlineLevel="2">
      <c r="A493" s="43">
        <f t="shared" si="17"/>
        <v>10</v>
      </c>
      <c r="B493" s="43" t="str">
        <f>B492</f>
        <v>10 09 </v>
      </c>
      <c r="C493" s="118" t="s">
        <v>1232</v>
      </c>
      <c r="D493" s="57" t="s">
        <v>1233</v>
      </c>
      <c r="E493" s="19"/>
      <c r="F493" s="19" t="s">
        <v>125</v>
      </c>
      <c r="G493" s="19"/>
    </row>
    <row r="494" spans="1:7" ht="12.75" outlineLevel="2">
      <c r="A494" s="43">
        <f t="shared" si="17"/>
        <v>10</v>
      </c>
      <c r="B494" s="43" t="str">
        <f t="shared" si="17"/>
        <v>10 09 </v>
      </c>
      <c r="C494" s="118" t="s">
        <v>1234</v>
      </c>
      <c r="D494" s="57" t="s">
        <v>1235</v>
      </c>
      <c r="E494" s="19" t="s">
        <v>125</v>
      </c>
      <c r="F494" s="19"/>
      <c r="G494" s="19"/>
    </row>
    <row r="495" spans="1:7" ht="12.75" outlineLevel="2">
      <c r="A495" s="43">
        <f t="shared" si="17"/>
        <v>10</v>
      </c>
      <c r="B495" s="43" t="str">
        <f t="shared" si="17"/>
        <v>10 09 </v>
      </c>
      <c r="C495" s="118" t="s">
        <v>1236</v>
      </c>
      <c r="D495" s="57" t="s">
        <v>1237</v>
      </c>
      <c r="E495" s="19"/>
      <c r="F495" s="19"/>
      <c r="G495" s="19"/>
    </row>
    <row r="496" spans="1:7" ht="12.75" outlineLevel="2">
      <c r="A496" s="43">
        <f t="shared" si="17"/>
        <v>10</v>
      </c>
      <c r="B496" s="43" t="str">
        <f t="shared" si="17"/>
        <v>10 09 </v>
      </c>
      <c r="C496" s="118" t="s">
        <v>1238</v>
      </c>
      <c r="D496" s="57" t="s">
        <v>1363</v>
      </c>
      <c r="E496" s="19" t="s">
        <v>125</v>
      </c>
      <c r="F496" s="19"/>
      <c r="G496" s="19"/>
    </row>
    <row r="497" spans="1:7" ht="12.75" outlineLevel="2">
      <c r="A497" s="43">
        <f t="shared" si="17"/>
        <v>10</v>
      </c>
      <c r="B497" s="43" t="str">
        <f t="shared" si="17"/>
        <v>10 09 </v>
      </c>
      <c r="C497" s="118" t="s">
        <v>1364</v>
      </c>
      <c r="D497" s="57" t="s">
        <v>1365</v>
      </c>
      <c r="E497" s="19"/>
      <c r="F497" s="19"/>
      <c r="G497" s="19"/>
    </row>
    <row r="498" spans="1:7" ht="12.75" outlineLevel="2">
      <c r="A498" s="43">
        <f t="shared" si="17"/>
        <v>10</v>
      </c>
      <c r="B498" s="43" t="str">
        <f t="shared" si="17"/>
        <v>10 09 </v>
      </c>
      <c r="C498" s="118" t="s">
        <v>1366</v>
      </c>
      <c r="D498" s="57" t="s">
        <v>2041</v>
      </c>
      <c r="E498" s="19" t="s">
        <v>125</v>
      </c>
      <c r="F498" s="19"/>
      <c r="G498" s="19"/>
    </row>
    <row r="499" spans="1:7" ht="12.75" outlineLevel="2">
      <c r="A499" s="43">
        <f t="shared" si="17"/>
        <v>10</v>
      </c>
      <c r="B499" s="43" t="str">
        <f t="shared" si="17"/>
        <v>10 09 </v>
      </c>
      <c r="C499" s="118" t="s">
        <v>1367</v>
      </c>
      <c r="D499" s="57" t="s">
        <v>1368</v>
      </c>
      <c r="E499" s="19"/>
      <c r="F499" s="19"/>
      <c r="G499" s="19"/>
    </row>
    <row r="500" spans="1:7" ht="12.75" outlineLevel="2">
      <c r="A500" s="43">
        <f t="shared" si="17"/>
        <v>10</v>
      </c>
      <c r="B500" s="43" t="str">
        <f t="shared" si="17"/>
        <v>10 09 </v>
      </c>
      <c r="C500" s="118" t="s">
        <v>1369</v>
      </c>
      <c r="D500" s="57" t="s">
        <v>1520</v>
      </c>
      <c r="E500" s="19" t="s">
        <v>125</v>
      </c>
      <c r="F500" s="19"/>
      <c r="G500" s="19"/>
    </row>
    <row r="501" spans="1:7" ht="12.75" outlineLevel="2">
      <c r="A501" s="43">
        <f t="shared" si="17"/>
        <v>10</v>
      </c>
      <c r="B501" s="43" t="str">
        <f t="shared" si="17"/>
        <v>10 09 </v>
      </c>
      <c r="C501" s="118" t="s">
        <v>1521</v>
      </c>
      <c r="D501" s="57" t="s">
        <v>1522</v>
      </c>
      <c r="E501" s="19"/>
      <c r="F501" s="19"/>
      <c r="G501" s="19"/>
    </row>
    <row r="502" spans="1:7" ht="12.75" outlineLevel="2">
      <c r="A502" s="43">
        <f t="shared" si="17"/>
        <v>10</v>
      </c>
      <c r="B502" s="43" t="str">
        <f t="shared" si="17"/>
        <v>10 09 </v>
      </c>
      <c r="C502" s="118" t="s">
        <v>1523</v>
      </c>
      <c r="D502" s="57" t="s">
        <v>1524</v>
      </c>
      <c r="E502" s="19" t="s">
        <v>125</v>
      </c>
      <c r="F502" s="19"/>
      <c r="G502" s="19"/>
    </row>
    <row r="503" spans="1:7" ht="12.75" outlineLevel="2">
      <c r="A503" s="43">
        <f t="shared" si="17"/>
        <v>10</v>
      </c>
      <c r="B503" s="43" t="str">
        <f t="shared" si="17"/>
        <v>10 09 </v>
      </c>
      <c r="C503" s="118" t="s">
        <v>1525</v>
      </c>
      <c r="D503" s="57" t="s">
        <v>1526</v>
      </c>
      <c r="E503" s="19"/>
      <c r="F503" s="19"/>
      <c r="G503" s="19"/>
    </row>
    <row r="504" spans="1:7" ht="12.75" outlineLevel="2">
      <c r="A504" s="43">
        <f t="shared" si="17"/>
        <v>10</v>
      </c>
      <c r="B504" s="43" t="str">
        <f t="shared" si="17"/>
        <v>10 09 </v>
      </c>
      <c r="C504" s="118" t="s">
        <v>1527</v>
      </c>
      <c r="D504" s="57" t="s">
        <v>1528</v>
      </c>
      <c r="E504" s="19" t="s">
        <v>125</v>
      </c>
      <c r="F504" s="19"/>
      <c r="G504" s="19"/>
    </row>
    <row r="505" spans="1:7" ht="12.75" outlineLevel="2">
      <c r="A505" s="43">
        <f t="shared" si="17"/>
        <v>10</v>
      </c>
      <c r="B505" s="43" t="str">
        <f t="shared" si="17"/>
        <v>10 09 </v>
      </c>
      <c r="C505" s="118" t="s">
        <v>1529</v>
      </c>
      <c r="D505" s="57" t="s">
        <v>1530</v>
      </c>
      <c r="E505" s="19"/>
      <c r="F505" s="19"/>
      <c r="G505" s="19"/>
    </row>
    <row r="506" spans="1:7" ht="12.75" outlineLevel="2">
      <c r="A506" s="43">
        <f aca="true" t="shared" si="18" ref="A506:B564">A505</f>
        <v>10</v>
      </c>
      <c r="B506" s="43" t="str">
        <f t="shared" si="18"/>
        <v>10 09 </v>
      </c>
      <c r="C506" s="118" t="s">
        <v>1531</v>
      </c>
      <c r="D506" s="57" t="s">
        <v>1532</v>
      </c>
      <c r="E506" s="19"/>
      <c r="F506" s="19"/>
      <c r="G506" s="19"/>
    </row>
    <row r="507" spans="1:7" ht="12.75" outlineLevel="2">
      <c r="A507" s="43">
        <f t="shared" si="18"/>
        <v>10</v>
      </c>
      <c r="B507" s="43" t="str">
        <f t="shared" si="18"/>
        <v>10 09 </v>
      </c>
      <c r="C507" s="118" t="s">
        <v>1533</v>
      </c>
      <c r="D507" s="57" t="s">
        <v>144</v>
      </c>
      <c r="E507" s="19"/>
      <c r="F507" s="19"/>
      <c r="G507" s="19"/>
    </row>
    <row r="508" spans="1:7" ht="12.75" outlineLevel="1">
      <c r="A508" s="43">
        <f t="shared" si="18"/>
        <v>10</v>
      </c>
      <c r="B508" s="40" t="s">
        <v>1534</v>
      </c>
      <c r="C508" s="117"/>
      <c r="D508" s="56" t="s">
        <v>1376</v>
      </c>
      <c r="E508" s="19"/>
      <c r="F508" s="19"/>
      <c r="G508" s="19"/>
    </row>
    <row r="509" spans="1:7" ht="12.75" outlineLevel="2">
      <c r="A509" s="43">
        <f t="shared" si="18"/>
        <v>10</v>
      </c>
      <c r="B509" s="43" t="str">
        <f>B508</f>
        <v>10 10 </v>
      </c>
      <c r="C509" s="118" t="s">
        <v>1377</v>
      </c>
      <c r="D509" s="57" t="s">
        <v>1233</v>
      </c>
      <c r="E509" s="19"/>
      <c r="F509" s="19"/>
      <c r="G509" s="19"/>
    </row>
    <row r="510" spans="1:7" ht="12.75" outlineLevel="2">
      <c r="A510" s="43">
        <f t="shared" si="18"/>
        <v>10</v>
      </c>
      <c r="B510" s="43" t="str">
        <f t="shared" si="18"/>
        <v>10 10 </v>
      </c>
      <c r="C510" s="118" t="s">
        <v>1378</v>
      </c>
      <c r="D510" s="57" t="s">
        <v>1235</v>
      </c>
      <c r="E510" s="19" t="s">
        <v>125</v>
      </c>
      <c r="F510" s="19"/>
      <c r="G510" s="19"/>
    </row>
    <row r="511" spans="1:7" ht="12.75" outlineLevel="2">
      <c r="A511" s="43">
        <f t="shared" si="18"/>
        <v>10</v>
      </c>
      <c r="B511" s="43" t="str">
        <f t="shared" si="18"/>
        <v>10 10 </v>
      </c>
      <c r="C511" s="118" t="s">
        <v>1379</v>
      </c>
      <c r="D511" s="57" t="s">
        <v>1380</v>
      </c>
      <c r="E511" s="19"/>
      <c r="F511" s="19"/>
      <c r="G511" s="19"/>
    </row>
    <row r="512" spans="1:7" ht="12.75" outlineLevel="2">
      <c r="A512" s="43">
        <f t="shared" si="18"/>
        <v>10</v>
      </c>
      <c r="B512" s="43" t="str">
        <f t="shared" si="18"/>
        <v>10 10 </v>
      </c>
      <c r="C512" s="118" t="s">
        <v>1381</v>
      </c>
      <c r="D512" s="57" t="s">
        <v>1363</v>
      </c>
      <c r="E512" s="19" t="s">
        <v>125</v>
      </c>
      <c r="F512" s="19"/>
      <c r="G512" s="19"/>
    </row>
    <row r="513" spans="1:7" ht="12.75" outlineLevel="2">
      <c r="A513" s="43">
        <f t="shared" si="18"/>
        <v>10</v>
      </c>
      <c r="B513" s="43" t="str">
        <f t="shared" si="18"/>
        <v>10 10 </v>
      </c>
      <c r="C513" s="118" t="s">
        <v>1382</v>
      </c>
      <c r="D513" s="57" t="s">
        <v>1383</v>
      </c>
      <c r="E513" s="19"/>
      <c r="F513" s="19"/>
      <c r="G513" s="19"/>
    </row>
    <row r="514" spans="1:7" ht="12.75" outlineLevel="2">
      <c r="A514" s="43">
        <f t="shared" si="18"/>
        <v>10</v>
      </c>
      <c r="B514" s="43" t="str">
        <f t="shared" si="18"/>
        <v>10 10 </v>
      </c>
      <c r="C514" s="118" t="s">
        <v>1384</v>
      </c>
      <c r="D514" s="57" t="s">
        <v>2041</v>
      </c>
      <c r="E514" s="19" t="s">
        <v>125</v>
      </c>
      <c r="F514" s="19"/>
      <c r="G514" s="19"/>
    </row>
    <row r="515" spans="1:7" ht="12.75" outlineLevel="2">
      <c r="A515" s="43">
        <f t="shared" si="18"/>
        <v>10</v>
      </c>
      <c r="B515" s="43" t="str">
        <f t="shared" si="18"/>
        <v>10 10 </v>
      </c>
      <c r="C515" s="118" t="s">
        <v>1385</v>
      </c>
      <c r="D515" s="57" t="s">
        <v>1386</v>
      </c>
      <c r="E515" s="19"/>
      <c r="F515" s="19"/>
      <c r="G515" s="19"/>
    </row>
    <row r="516" spans="1:7" ht="12.75" outlineLevel="2">
      <c r="A516" s="43">
        <f t="shared" si="18"/>
        <v>10</v>
      </c>
      <c r="B516" s="43" t="str">
        <f t="shared" si="18"/>
        <v>10 10 </v>
      </c>
      <c r="C516" s="118" t="s">
        <v>1387</v>
      </c>
      <c r="D516" s="57" t="s">
        <v>1520</v>
      </c>
      <c r="E516" s="19" t="s">
        <v>125</v>
      </c>
      <c r="F516" s="19"/>
      <c r="G516" s="19"/>
    </row>
    <row r="517" spans="1:7" ht="12.75" outlineLevel="2">
      <c r="A517" s="43">
        <f t="shared" si="18"/>
        <v>10</v>
      </c>
      <c r="B517" s="43" t="str">
        <f t="shared" si="18"/>
        <v>10 10 </v>
      </c>
      <c r="C517" s="118" t="s">
        <v>1388</v>
      </c>
      <c r="D517" s="57" t="s">
        <v>1389</v>
      </c>
      <c r="E517" s="19"/>
      <c r="F517" s="19"/>
      <c r="G517" s="19"/>
    </row>
    <row r="518" spans="1:7" ht="12.75" outlineLevel="2">
      <c r="A518" s="43">
        <f t="shared" si="18"/>
        <v>10</v>
      </c>
      <c r="B518" s="43" t="str">
        <f t="shared" si="18"/>
        <v>10 10 </v>
      </c>
      <c r="C518" s="118" t="s">
        <v>1390</v>
      </c>
      <c r="D518" s="57" t="s">
        <v>1524</v>
      </c>
      <c r="E518" s="19" t="s">
        <v>125</v>
      </c>
      <c r="F518" s="19"/>
      <c r="G518" s="19"/>
    </row>
    <row r="519" spans="1:7" ht="12.75" outlineLevel="2">
      <c r="A519" s="43">
        <f t="shared" si="18"/>
        <v>10</v>
      </c>
      <c r="B519" s="43" t="str">
        <f t="shared" si="18"/>
        <v>10 10 </v>
      </c>
      <c r="C519" s="118" t="s">
        <v>1571</v>
      </c>
      <c r="D519" s="57" t="s">
        <v>1572</v>
      </c>
      <c r="E519" s="19"/>
      <c r="F519" s="19"/>
      <c r="G519" s="19"/>
    </row>
    <row r="520" spans="1:7" ht="12.75" outlineLevel="2">
      <c r="A520" s="43">
        <f t="shared" si="18"/>
        <v>10</v>
      </c>
      <c r="B520" s="43" t="str">
        <f t="shared" si="18"/>
        <v>10 10 </v>
      </c>
      <c r="C520" s="118" t="s">
        <v>1573</v>
      </c>
      <c r="D520" s="57" t="s">
        <v>1528</v>
      </c>
      <c r="E520" s="19" t="s">
        <v>125</v>
      </c>
      <c r="F520" s="19"/>
      <c r="G520" s="19"/>
    </row>
    <row r="521" spans="1:7" ht="12.75" outlineLevel="2">
      <c r="A521" s="43">
        <f t="shared" si="18"/>
        <v>10</v>
      </c>
      <c r="B521" s="43" t="str">
        <f t="shared" si="18"/>
        <v>10 10 </v>
      </c>
      <c r="C521" s="118" t="s">
        <v>1574</v>
      </c>
      <c r="D521" s="57" t="s">
        <v>1575</v>
      </c>
      <c r="E521" s="19"/>
      <c r="F521" s="19"/>
      <c r="G521" s="19"/>
    </row>
    <row r="522" spans="1:7" ht="12.75" outlineLevel="2">
      <c r="A522" s="43">
        <f t="shared" si="18"/>
        <v>10</v>
      </c>
      <c r="B522" s="43" t="str">
        <f t="shared" si="18"/>
        <v>10 10 </v>
      </c>
      <c r="C522" s="118" t="s">
        <v>1576</v>
      </c>
      <c r="D522" s="57" t="s">
        <v>144</v>
      </c>
      <c r="E522" s="19"/>
      <c r="F522" s="19"/>
      <c r="G522" s="19"/>
    </row>
    <row r="523" spans="1:7" ht="12.75" outlineLevel="1">
      <c r="A523" s="43">
        <f t="shared" si="18"/>
        <v>10</v>
      </c>
      <c r="B523" s="40" t="s">
        <v>1577</v>
      </c>
      <c r="C523" s="117"/>
      <c r="D523" s="56" t="s">
        <v>1578</v>
      </c>
      <c r="E523" s="19"/>
      <c r="F523" s="19"/>
      <c r="G523" s="19"/>
    </row>
    <row r="524" spans="1:7" ht="12.75" outlineLevel="2">
      <c r="A524" s="43">
        <f t="shared" si="18"/>
        <v>10</v>
      </c>
      <c r="B524" s="43" t="str">
        <f>B523</f>
        <v>10 11 </v>
      </c>
      <c r="C524" s="118" t="s">
        <v>1579</v>
      </c>
      <c r="D524" s="57" t="s">
        <v>1580</v>
      </c>
      <c r="E524" s="19"/>
      <c r="F524" s="19"/>
      <c r="G524" s="19"/>
    </row>
    <row r="525" spans="1:7" ht="12.75" outlineLevel="2">
      <c r="A525" s="43">
        <f t="shared" si="18"/>
        <v>10</v>
      </c>
      <c r="B525" s="43" t="str">
        <f t="shared" si="18"/>
        <v>10 11 </v>
      </c>
      <c r="C525" s="118" t="s">
        <v>1581</v>
      </c>
      <c r="D525" s="57" t="s">
        <v>1208</v>
      </c>
      <c r="E525" s="19"/>
      <c r="F525" s="19"/>
      <c r="G525" s="19"/>
    </row>
    <row r="526" spans="1:7" ht="12.75" outlineLevel="2">
      <c r="A526" s="43">
        <f t="shared" si="18"/>
        <v>10</v>
      </c>
      <c r="B526" s="43" t="str">
        <f t="shared" si="18"/>
        <v>10 11 </v>
      </c>
      <c r="C526" s="118" t="s">
        <v>1582</v>
      </c>
      <c r="D526" s="57" t="s">
        <v>1583</v>
      </c>
      <c r="E526" s="19" t="s">
        <v>125</v>
      </c>
      <c r="F526" s="19"/>
      <c r="G526" s="19"/>
    </row>
    <row r="527" spans="1:7" ht="12.75" outlineLevel="2">
      <c r="A527" s="43">
        <f t="shared" si="18"/>
        <v>10</v>
      </c>
      <c r="B527" s="43" t="str">
        <f t="shared" si="18"/>
        <v>10 11 </v>
      </c>
      <c r="C527" s="118" t="s">
        <v>1584</v>
      </c>
      <c r="D527" s="57" t="s">
        <v>1585</v>
      </c>
      <c r="E527" s="19"/>
      <c r="F527" s="19"/>
      <c r="G527" s="19"/>
    </row>
    <row r="528" spans="1:7" ht="22.5" outlineLevel="2">
      <c r="A528" s="43">
        <f t="shared" si="18"/>
        <v>10</v>
      </c>
      <c r="B528" s="43" t="str">
        <f t="shared" si="18"/>
        <v>10 11 </v>
      </c>
      <c r="C528" s="118" t="s">
        <v>1586</v>
      </c>
      <c r="D528" s="57" t="s">
        <v>1587</v>
      </c>
      <c r="E528" s="19" t="s">
        <v>125</v>
      </c>
      <c r="F528" s="19"/>
      <c r="G528" s="19"/>
    </row>
    <row r="529" spans="1:7" ht="12.75" outlineLevel="2">
      <c r="A529" s="43">
        <f t="shared" si="18"/>
        <v>10</v>
      </c>
      <c r="B529" s="43" t="str">
        <f t="shared" si="18"/>
        <v>10 11 </v>
      </c>
      <c r="C529" s="118" t="s">
        <v>1588</v>
      </c>
      <c r="D529" s="57" t="s">
        <v>1411</v>
      </c>
      <c r="E529" s="19"/>
      <c r="F529" s="19" t="s">
        <v>125</v>
      </c>
      <c r="G529" s="19"/>
    </row>
    <row r="530" spans="1:7" ht="12.75" outlineLevel="2">
      <c r="A530" s="43">
        <f t="shared" si="18"/>
        <v>10</v>
      </c>
      <c r="B530" s="43" t="str">
        <f t="shared" si="18"/>
        <v>10 11 </v>
      </c>
      <c r="C530" s="118" t="s">
        <v>1412</v>
      </c>
      <c r="D530" s="57" t="s">
        <v>1413</v>
      </c>
      <c r="E530" s="19" t="s">
        <v>125</v>
      </c>
      <c r="F530" s="19"/>
      <c r="G530" s="19"/>
    </row>
    <row r="531" spans="1:7" ht="12.75" outlineLevel="2">
      <c r="A531" s="43">
        <f t="shared" si="18"/>
        <v>10</v>
      </c>
      <c r="B531" s="43" t="str">
        <f t="shared" si="18"/>
        <v>10 11 </v>
      </c>
      <c r="C531" s="118" t="s">
        <v>1414</v>
      </c>
      <c r="D531" s="57" t="s">
        <v>1415</v>
      </c>
      <c r="E531" s="19"/>
      <c r="F531" s="19"/>
      <c r="G531" s="19"/>
    </row>
    <row r="532" spans="1:7" ht="12.75" outlineLevel="2">
      <c r="A532" s="43">
        <f t="shared" si="18"/>
        <v>10</v>
      </c>
      <c r="B532" s="43" t="str">
        <f t="shared" si="18"/>
        <v>10 11 </v>
      </c>
      <c r="C532" s="118" t="s">
        <v>1416</v>
      </c>
      <c r="D532" s="57" t="s">
        <v>1837</v>
      </c>
      <c r="E532" s="19" t="s">
        <v>125</v>
      </c>
      <c r="F532" s="19"/>
      <c r="G532" s="19"/>
    </row>
    <row r="533" spans="1:7" ht="12.75" outlineLevel="2">
      <c r="A533" s="43">
        <f t="shared" si="18"/>
        <v>10</v>
      </c>
      <c r="B533" s="43" t="str">
        <f t="shared" si="18"/>
        <v>10 11 </v>
      </c>
      <c r="C533" s="118" t="s">
        <v>1245</v>
      </c>
      <c r="D533" s="57" t="s">
        <v>1246</v>
      </c>
      <c r="E533" s="19"/>
      <c r="F533" s="19"/>
      <c r="G533" s="19"/>
    </row>
    <row r="534" spans="1:7" ht="22.5" outlineLevel="2">
      <c r="A534" s="43">
        <f t="shared" si="18"/>
        <v>10</v>
      </c>
      <c r="B534" s="43" t="str">
        <f t="shared" si="18"/>
        <v>10 11 </v>
      </c>
      <c r="C534" s="118" t="s">
        <v>1247</v>
      </c>
      <c r="D534" s="57" t="s">
        <v>526</v>
      </c>
      <c r="E534" s="19" t="s">
        <v>125</v>
      </c>
      <c r="F534" s="19"/>
      <c r="G534" s="19"/>
    </row>
    <row r="535" spans="1:7" ht="22.5" outlineLevel="2">
      <c r="A535" s="43">
        <f t="shared" si="18"/>
        <v>10</v>
      </c>
      <c r="B535" s="43" t="str">
        <f t="shared" si="18"/>
        <v>10 11 </v>
      </c>
      <c r="C535" s="118" t="s">
        <v>1248</v>
      </c>
      <c r="D535" s="57" t="s">
        <v>1249</v>
      </c>
      <c r="E535" s="19"/>
      <c r="F535" s="19"/>
      <c r="G535" s="19"/>
    </row>
    <row r="536" spans="1:7" ht="12.75" outlineLevel="2">
      <c r="A536" s="43">
        <f t="shared" si="18"/>
        <v>10</v>
      </c>
      <c r="B536" s="43" t="str">
        <f t="shared" si="18"/>
        <v>10 11 </v>
      </c>
      <c r="C536" s="118" t="s">
        <v>1250</v>
      </c>
      <c r="D536" s="57" t="s">
        <v>1251</v>
      </c>
      <c r="E536" s="19" t="s">
        <v>125</v>
      </c>
      <c r="F536" s="19"/>
      <c r="G536" s="19"/>
    </row>
    <row r="537" spans="1:7" ht="22.5" outlineLevel="2">
      <c r="A537" s="43">
        <f t="shared" si="18"/>
        <v>10</v>
      </c>
      <c r="B537" s="43" t="str">
        <f t="shared" si="18"/>
        <v>10 11 </v>
      </c>
      <c r="C537" s="118" t="s">
        <v>1252</v>
      </c>
      <c r="D537" s="57" t="s">
        <v>1253</v>
      </c>
      <c r="E537" s="19"/>
      <c r="F537" s="19"/>
      <c r="G537" s="19"/>
    </row>
    <row r="538" spans="1:7" ht="12.75" outlineLevel="2">
      <c r="A538" s="43">
        <f t="shared" si="18"/>
        <v>10</v>
      </c>
      <c r="B538" s="43" t="str">
        <f t="shared" si="18"/>
        <v>10 11 </v>
      </c>
      <c r="C538" s="118" t="s">
        <v>1254</v>
      </c>
      <c r="D538" s="57" t="s">
        <v>144</v>
      </c>
      <c r="E538" s="19"/>
      <c r="F538" s="19"/>
      <c r="G538" s="19"/>
    </row>
    <row r="539" spans="1:7" ht="22.5" outlineLevel="1">
      <c r="A539" s="43">
        <f t="shared" si="18"/>
        <v>10</v>
      </c>
      <c r="B539" s="40" t="s">
        <v>1085</v>
      </c>
      <c r="C539" s="117"/>
      <c r="D539" s="56" t="s">
        <v>1086</v>
      </c>
      <c r="E539" s="19"/>
      <c r="F539" s="19"/>
      <c r="G539" s="19"/>
    </row>
    <row r="540" spans="1:7" ht="12.75" outlineLevel="2">
      <c r="A540" s="43">
        <f t="shared" si="18"/>
        <v>10</v>
      </c>
      <c r="B540" s="43" t="str">
        <f>B539</f>
        <v>10 12 </v>
      </c>
      <c r="C540" s="118" t="s">
        <v>1087</v>
      </c>
      <c r="D540" s="57" t="s">
        <v>1088</v>
      </c>
      <c r="E540" s="19"/>
      <c r="F540" s="19"/>
      <c r="G540" s="19"/>
    </row>
    <row r="541" spans="1:7" ht="12.75" outlineLevel="2">
      <c r="A541" s="43">
        <f t="shared" si="18"/>
        <v>10</v>
      </c>
      <c r="B541" s="43" t="str">
        <f t="shared" si="18"/>
        <v>10 12 </v>
      </c>
      <c r="C541" s="118" t="s">
        <v>1089</v>
      </c>
      <c r="D541" s="57" t="s">
        <v>1208</v>
      </c>
      <c r="E541" s="19"/>
      <c r="F541" s="19"/>
      <c r="G541" s="19"/>
    </row>
    <row r="542" spans="1:7" ht="12.75" outlineLevel="2">
      <c r="A542" s="43">
        <f t="shared" si="18"/>
        <v>10</v>
      </c>
      <c r="B542" s="43" t="str">
        <f t="shared" si="18"/>
        <v>10 12 </v>
      </c>
      <c r="C542" s="118" t="s">
        <v>1090</v>
      </c>
      <c r="D542" s="57" t="s">
        <v>1136</v>
      </c>
      <c r="E542" s="19"/>
      <c r="F542" s="19"/>
      <c r="G542" s="19"/>
    </row>
    <row r="543" spans="1:7" ht="12.75" outlineLevel="2">
      <c r="A543" s="43">
        <f t="shared" si="18"/>
        <v>10</v>
      </c>
      <c r="B543" s="43" t="str">
        <f t="shared" si="18"/>
        <v>10 12 </v>
      </c>
      <c r="C543" s="118" t="s">
        <v>1091</v>
      </c>
      <c r="D543" s="57" t="s">
        <v>1092</v>
      </c>
      <c r="E543" s="19"/>
      <c r="F543" s="19"/>
      <c r="G543" s="19"/>
    </row>
    <row r="544" spans="1:7" ht="12.75" outlineLevel="2">
      <c r="A544" s="43">
        <f t="shared" si="18"/>
        <v>10</v>
      </c>
      <c r="B544" s="43" t="str">
        <f t="shared" si="18"/>
        <v>10 12 </v>
      </c>
      <c r="C544" s="118" t="s">
        <v>1093</v>
      </c>
      <c r="D544" s="57" t="s">
        <v>1074</v>
      </c>
      <c r="E544" s="19"/>
      <c r="F544" s="19" t="s">
        <v>125</v>
      </c>
      <c r="G544" s="19"/>
    </row>
    <row r="545" spans="1:7" ht="12.75" outlineLevel="2">
      <c r="A545" s="43">
        <f t="shared" si="18"/>
        <v>10</v>
      </c>
      <c r="B545" s="43" t="str">
        <f t="shared" si="18"/>
        <v>10 12 </v>
      </c>
      <c r="C545" s="118" t="s">
        <v>1075</v>
      </c>
      <c r="D545" s="57" t="s">
        <v>1837</v>
      </c>
      <c r="E545" s="19" t="s">
        <v>125</v>
      </c>
      <c r="F545" s="19"/>
      <c r="G545" s="19"/>
    </row>
    <row r="546" spans="1:7" ht="12.75" outlineLevel="2">
      <c r="A546" s="43">
        <f t="shared" si="18"/>
        <v>10</v>
      </c>
      <c r="B546" s="43" t="str">
        <f t="shared" si="18"/>
        <v>10 12 </v>
      </c>
      <c r="C546" s="118" t="s">
        <v>1076</v>
      </c>
      <c r="D546" s="57" t="s">
        <v>1077</v>
      </c>
      <c r="E546" s="19"/>
      <c r="F546" s="19"/>
      <c r="G546" s="19"/>
    </row>
    <row r="547" spans="1:7" ht="12.75" outlineLevel="2">
      <c r="A547" s="43">
        <f t="shared" si="18"/>
        <v>10</v>
      </c>
      <c r="B547" s="43" t="str">
        <f t="shared" si="18"/>
        <v>10 12 </v>
      </c>
      <c r="C547" s="118" t="s">
        <v>1078</v>
      </c>
      <c r="D547" s="57" t="s">
        <v>1079</v>
      </c>
      <c r="E547" s="19" t="s">
        <v>125</v>
      </c>
      <c r="F547" s="19"/>
      <c r="G547" s="19"/>
    </row>
    <row r="548" spans="1:7" ht="12.75" outlineLevel="2">
      <c r="A548" s="43">
        <f t="shared" si="18"/>
        <v>10</v>
      </c>
      <c r="B548" s="43" t="str">
        <f t="shared" si="18"/>
        <v>10 12 </v>
      </c>
      <c r="C548" s="118" t="s">
        <v>1080</v>
      </c>
      <c r="D548" s="57" t="s">
        <v>1081</v>
      </c>
      <c r="E548" s="19"/>
      <c r="F548" s="19"/>
      <c r="G548" s="19"/>
    </row>
    <row r="549" spans="1:7" ht="12.75" outlineLevel="2">
      <c r="A549" s="43">
        <f t="shared" si="18"/>
        <v>10</v>
      </c>
      <c r="B549" s="43" t="str">
        <f t="shared" si="18"/>
        <v>10 12 </v>
      </c>
      <c r="C549" s="118" t="s">
        <v>1082</v>
      </c>
      <c r="D549" s="57" t="s">
        <v>1774</v>
      </c>
      <c r="E549" s="19"/>
      <c r="F549" s="19"/>
      <c r="G549" s="19"/>
    </row>
    <row r="550" spans="1:7" ht="12.75" outlineLevel="2">
      <c r="A550" s="43">
        <f t="shared" si="18"/>
        <v>10</v>
      </c>
      <c r="B550" s="43" t="str">
        <f t="shared" si="18"/>
        <v>10 12 </v>
      </c>
      <c r="C550" s="118" t="s">
        <v>1083</v>
      </c>
      <c r="D550" s="57" t="s">
        <v>144</v>
      </c>
      <c r="E550" s="19"/>
      <c r="F550" s="19"/>
      <c r="G550" s="19"/>
    </row>
    <row r="551" spans="1:7" ht="22.5" outlineLevel="1">
      <c r="A551" s="43">
        <f t="shared" si="18"/>
        <v>10</v>
      </c>
      <c r="B551" s="40" t="s">
        <v>1084</v>
      </c>
      <c r="C551" s="117"/>
      <c r="D551" s="56" t="s">
        <v>1095</v>
      </c>
      <c r="E551" s="19"/>
      <c r="F551" s="19"/>
      <c r="G551" s="19"/>
    </row>
    <row r="552" spans="1:7" ht="12.75" outlineLevel="2">
      <c r="A552" s="43">
        <f t="shared" si="18"/>
        <v>10</v>
      </c>
      <c r="B552" s="43" t="str">
        <f>B551</f>
        <v>10 13 </v>
      </c>
      <c r="C552" s="118" t="s">
        <v>1096</v>
      </c>
      <c r="D552" s="57" t="s">
        <v>1088</v>
      </c>
      <c r="E552" s="19"/>
      <c r="F552" s="19"/>
      <c r="G552" s="19"/>
    </row>
    <row r="553" spans="1:7" ht="12.75" outlineLevel="2">
      <c r="A553" s="43">
        <f t="shared" si="18"/>
        <v>10</v>
      </c>
      <c r="B553" s="43" t="str">
        <f t="shared" si="18"/>
        <v>10 13 </v>
      </c>
      <c r="C553" s="118" t="s">
        <v>1097</v>
      </c>
      <c r="D553" s="57" t="s">
        <v>1098</v>
      </c>
      <c r="E553" s="19"/>
      <c r="F553" s="19"/>
      <c r="G553" s="19"/>
    </row>
    <row r="554" spans="1:7" ht="12.75" outlineLevel="2">
      <c r="A554" s="43">
        <f t="shared" si="18"/>
        <v>10</v>
      </c>
      <c r="B554" s="43" t="str">
        <f t="shared" si="18"/>
        <v>10 13 </v>
      </c>
      <c r="C554" s="118" t="s">
        <v>1099</v>
      </c>
      <c r="D554" s="57" t="s">
        <v>1100</v>
      </c>
      <c r="E554" s="19"/>
      <c r="F554" s="19"/>
      <c r="G554" s="19"/>
    </row>
    <row r="555" spans="1:7" ht="12.75" outlineLevel="2">
      <c r="A555" s="43">
        <f t="shared" si="18"/>
        <v>10</v>
      </c>
      <c r="B555" s="43" t="str">
        <f t="shared" si="18"/>
        <v>10 13 </v>
      </c>
      <c r="C555" s="118" t="s">
        <v>1101</v>
      </c>
      <c r="D555" s="57" t="s">
        <v>1136</v>
      </c>
      <c r="E555" s="19"/>
      <c r="F555" s="19"/>
      <c r="G555" s="19"/>
    </row>
    <row r="556" spans="1:7" ht="12.75" outlineLevel="2">
      <c r="A556" s="43">
        <f t="shared" si="18"/>
        <v>10</v>
      </c>
      <c r="B556" s="43" t="str">
        <f t="shared" si="18"/>
        <v>10 13 </v>
      </c>
      <c r="C556" s="118" t="s">
        <v>1102</v>
      </c>
      <c r="D556" s="57" t="s">
        <v>1275</v>
      </c>
      <c r="E556" s="19" t="s">
        <v>125</v>
      </c>
      <c r="F556" s="19"/>
      <c r="G556" s="19"/>
    </row>
    <row r="557" spans="1:7" ht="12.75" outlineLevel="2">
      <c r="A557" s="43">
        <f t="shared" si="18"/>
        <v>10</v>
      </c>
      <c r="B557" s="43" t="str">
        <f t="shared" si="18"/>
        <v>10 13 </v>
      </c>
      <c r="C557" s="118" t="s">
        <v>1276</v>
      </c>
      <c r="D557" s="57" t="s">
        <v>1277</v>
      </c>
      <c r="E557" s="19"/>
      <c r="F557" s="19"/>
      <c r="G557" s="19"/>
    </row>
    <row r="558" spans="1:7" ht="22.5" outlineLevel="2">
      <c r="A558" s="43">
        <f t="shared" si="18"/>
        <v>10</v>
      </c>
      <c r="B558" s="43" t="str">
        <f t="shared" si="18"/>
        <v>10 13 </v>
      </c>
      <c r="C558" s="118" t="s">
        <v>1278</v>
      </c>
      <c r="D558" s="57" t="s">
        <v>1184</v>
      </c>
      <c r="E558" s="19"/>
      <c r="F558" s="19" t="s">
        <v>125</v>
      </c>
      <c r="G558" s="19"/>
    </row>
    <row r="559" spans="1:7" ht="12.75" outlineLevel="2">
      <c r="A559" s="43">
        <f t="shared" si="18"/>
        <v>10</v>
      </c>
      <c r="B559" s="43" t="str">
        <f t="shared" si="18"/>
        <v>10 13 </v>
      </c>
      <c r="C559" s="118" t="s">
        <v>1029</v>
      </c>
      <c r="D559" s="57" t="s">
        <v>1837</v>
      </c>
      <c r="E559" s="19" t="s">
        <v>125</v>
      </c>
      <c r="F559" s="19"/>
      <c r="G559" s="19"/>
    </row>
    <row r="560" spans="1:7" ht="12.75" outlineLevel="2">
      <c r="A560" s="43">
        <f t="shared" si="18"/>
        <v>10</v>
      </c>
      <c r="B560" s="43" t="str">
        <f t="shared" si="18"/>
        <v>10 13 </v>
      </c>
      <c r="C560" s="118" t="s">
        <v>1030</v>
      </c>
      <c r="D560" s="57" t="s">
        <v>1031</v>
      </c>
      <c r="E560" s="19"/>
      <c r="F560" s="19"/>
      <c r="G560" s="19"/>
    </row>
    <row r="561" spans="1:7" ht="12.75" outlineLevel="2">
      <c r="A561" s="43">
        <f t="shared" si="18"/>
        <v>10</v>
      </c>
      <c r="B561" s="43" t="str">
        <f t="shared" si="18"/>
        <v>10 13 </v>
      </c>
      <c r="C561" s="118" t="s">
        <v>1032</v>
      </c>
      <c r="D561" s="57" t="s">
        <v>1033</v>
      </c>
      <c r="E561" s="19"/>
      <c r="F561" s="19"/>
      <c r="G561" s="19"/>
    </row>
    <row r="562" spans="1:7" ht="12.75" outlineLevel="2">
      <c r="A562" s="43">
        <f t="shared" si="18"/>
        <v>10</v>
      </c>
      <c r="B562" s="43" t="str">
        <f t="shared" si="18"/>
        <v>10 13 </v>
      </c>
      <c r="C562" s="118" t="s">
        <v>1034</v>
      </c>
      <c r="D562" s="57" t="s">
        <v>144</v>
      </c>
      <c r="E562" s="19"/>
      <c r="F562" s="19"/>
      <c r="G562" s="19"/>
    </row>
    <row r="563" spans="1:7" ht="12.75" outlineLevel="1">
      <c r="A563" s="43">
        <f t="shared" si="18"/>
        <v>10</v>
      </c>
      <c r="B563" s="40" t="s">
        <v>1035</v>
      </c>
      <c r="C563" s="117"/>
      <c r="D563" s="56" t="s">
        <v>1036</v>
      </c>
      <c r="E563" s="19"/>
      <c r="F563" s="19"/>
      <c r="G563" s="19"/>
    </row>
    <row r="564" spans="1:7" ht="12.75" outlineLevel="2">
      <c r="A564" s="43">
        <f t="shared" si="18"/>
        <v>10</v>
      </c>
      <c r="B564" s="47" t="str">
        <f>B563</f>
        <v>10 14</v>
      </c>
      <c r="C564" s="118" t="s">
        <v>1037</v>
      </c>
      <c r="D564" s="57" t="s">
        <v>1038</v>
      </c>
      <c r="E564" s="19" t="s">
        <v>125</v>
      </c>
      <c r="F564" s="19"/>
      <c r="G564" s="19"/>
    </row>
    <row r="565" spans="1:7" ht="30" customHeight="1">
      <c r="A565" s="46">
        <v>11</v>
      </c>
      <c r="B565" s="46"/>
      <c r="C565" s="45"/>
      <c r="D565" s="55" t="s">
        <v>1298</v>
      </c>
      <c r="E565" s="19"/>
      <c r="F565" s="19"/>
      <c r="G565" s="19"/>
    </row>
    <row r="566" spans="1:7" ht="33.75" outlineLevel="1">
      <c r="A566" s="43">
        <f>A565</f>
        <v>11</v>
      </c>
      <c r="B566" s="40" t="s">
        <v>1039</v>
      </c>
      <c r="C566" s="117"/>
      <c r="D566" s="56" t="s">
        <v>1040</v>
      </c>
      <c r="E566" s="19"/>
      <c r="F566" s="19"/>
      <c r="G566" s="19"/>
    </row>
    <row r="567" spans="1:7" ht="12.75" outlineLevel="2">
      <c r="A567" s="43">
        <v>11</v>
      </c>
      <c r="B567" s="43" t="str">
        <f>B566</f>
        <v>11 01 </v>
      </c>
      <c r="C567" s="118" t="s">
        <v>1041</v>
      </c>
      <c r="D567" s="57" t="s">
        <v>1042</v>
      </c>
      <c r="E567" s="19" t="s">
        <v>125</v>
      </c>
      <c r="F567" s="19"/>
      <c r="G567" s="19"/>
    </row>
    <row r="568" spans="1:7" ht="12.75" outlineLevel="2">
      <c r="A568" s="43">
        <v>11</v>
      </c>
      <c r="B568" s="43" t="str">
        <f aca="true" t="shared" si="19" ref="B568:B580">B567</f>
        <v>11 01 </v>
      </c>
      <c r="C568" s="118" t="s">
        <v>1043</v>
      </c>
      <c r="D568" s="57" t="s">
        <v>1044</v>
      </c>
      <c r="E568" s="19" t="s">
        <v>125</v>
      </c>
      <c r="F568" s="19"/>
      <c r="G568" s="19"/>
    </row>
    <row r="569" spans="1:7" ht="12.75" outlineLevel="2">
      <c r="A569" s="43">
        <v>11</v>
      </c>
      <c r="B569" s="43" t="str">
        <f t="shared" si="19"/>
        <v>11 01 </v>
      </c>
      <c r="C569" s="118" t="s">
        <v>1045</v>
      </c>
      <c r="D569" s="57" t="s">
        <v>1046</v>
      </c>
      <c r="E569" s="19" t="s">
        <v>125</v>
      </c>
      <c r="F569" s="19"/>
      <c r="G569" s="19"/>
    </row>
    <row r="570" spans="1:7" ht="12.75" outlineLevel="2">
      <c r="A570" s="43">
        <v>11</v>
      </c>
      <c r="B570" s="43" t="str">
        <f t="shared" si="19"/>
        <v>11 01 </v>
      </c>
      <c r="C570" s="118" t="s">
        <v>1047</v>
      </c>
      <c r="D570" s="57" t="s">
        <v>1048</v>
      </c>
      <c r="E570" s="19" t="s">
        <v>125</v>
      </c>
      <c r="F570" s="19"/>
      <c r="G570" s="19"/>
    </row>
    <row r="571" spans="1:7" ht="12.75" outlineLevel="2">
      <c r="A571" s="43">
        <v>11</v>
      </c>
      <c r="B571" s="43" t="str">
        <f t="shared" si="19"/>
        <v>11 01 </v>
      </c>
      <c r="C571" s="118" t="s">
        <v>1049</v>
      </c>
      <c r="D571" s="57" t="s">
        <v>1050</v>
      </c>
      <c r="E571" s="19" t="s">
        <v>125</v>
      </c>
      <c r="F571" s="19"/>
      <c r="G571" s="19"/>
    </row>
    <row r="572" spans="1:7" ht="12.75" outlineLevel="2">
      <c r="A572" s="43">
        <v>11</v>
      </c>
      <c r="B572" s="43" t="str">
        <f t="shared" si="19"/>
        <v>11 01 </v>
      </c>
      <c r="C572" s="118" t="s">
        <v>1051</v>
      </c>
      <c r="D572" s="57" t="s">
        <v>1052</v>
      </c>
      <c r="E572" s="19"/>
      <c r="F572" s="19"/>
      <c r="G572" s="19"/>
    </row>
    <row r="573" spans="1:7" ht="12.75" outlineLevel="2">
      <c r="A573" s="43">
        <v>11</v>
      </c>
      <c r="B573" s="43" t="str">
        <f t="shared" si="19"/>
        <v>11 01 </v>
      </c>
      <c r="C573" s="118" t="s">
        <v>1053</v>
      </c>
      <c r="D573" s="57" t="s">
        <v>1054</v>
      </c>
      <c r="E573" s="19" t="s">
        <v>125</v>
      </c>
      <c r="F573" s="19"/>
      <c r="G573" s="19"/>
    </row>
    <row r="574" spans="1:7" ht="12.75" outlineLevel="2">
      <c r="A574" s="43">
        <v>11</v>
      </c>
      <c r="B574" s="43" t="str">
        <f t="shared" si="19"/>
        <v>11 01 </v>
      </c>
      <c r="C574" s="118" t="s">
        <v>1055</v>
      </c>
      <c r="D574" s="57" t="s">
        <v>1056</v>
      </c>
      <c r="E574" s="19"/>
      <c r="F574" s="19"/>
      <c r="G574" s="19"/>
    </row>
    <row r="575" spans="1:7" ht="12.75" outlineLevel="2">
      <c r="A575" s="43">
        <v>11</v>
      </c>
      <c r="B575" s="43" t="str">
        <f t="shared" si="19"/>
        <v>11 01 </v>
      </c>
      <c r="C575" s="118" t="s">
        <v>1057</v>
      </c>
      <c r="D575" s="57" t="s">
        <v>1058</v>
      </c>
      <c r="E575" s="19" t="s">
        <v>125</v>
      </c>
      <c r="F575" s="19"/>
      <c r="G575" s="19"/>
    </row>
    <row r="576" spans="1:7" ht="12.75" outlineLevel="2">
      <c r="A576" s="43">
        <v>11</v>
      </c>
      <c r="B576" s="43" t="str">
        <f t="shared" si="19"/>
        <v>11 01 </v>
      </c>
      <c r="C576" s="118" t="s">
        <v>1059</v>
      </c>
      <c r="D576" s="57" t="s">
        <v>1060</v>
      </c>
      <c r="E576" s="19"/>
      <c r="F576" s="19"/>
      <c r="G576" s="19"/>
    </row>
    <row r="577" spans="1:7" ht="22.5" outlineLevel="2">
      <c r="A577" s="43">
        <v>11</v>
      </c>
      <c r="B577" s="43" t="str">
        <f t="shared" si="19"/>
        <v>11 01 </v>
      </c>
      <c r="C577" s="118" t="s">
        <v>1061</v>
      </c>
      <c r="D577" s="57" t="s">
        <v>1062</v>
      </c>
      <c r="E577" s="19" t="s">
        <v>125</v>
      </c>
      <c r="F577" s="19"/>
      <c r="G577" s="19"/>
    </row>
    <row r="578" spans="1:7" ht="12.75" outlineLevel="2">
      <c r="A578" s="43">
        <v>11</v>
      </c>
      <c r="B578" s="43" t="str">
        <f t="shared" si="19"/>
        <v>11 01 </v>
      </c>
      <c r="C578" s="118" t="s">
        <v>1063</v>
      </c>
      <c r="D578" s="57" t="s">
        <v>1064</v>
      </c>
      <c r="E578" s="19" t="s">
        <v>125</v>
      </c>
      <c r="F578" s="19"/>
      <c r="G578" s="19"/>
    </row>
    <row r="579" spans="1:7" ht="12.75" outlineLevel="2">
      <c r="A579" s="43">
        <v>11</v>
      </c>
      <c r="B579" s="43" t="str">
        <f t="shared" si="19"/>
        <v>11 01 </v>
      </c>
      <c r="C579" s="118" t="s">
        <v>1065</v>
      </c>
      <c r="D579" s="57" t="s">
        <v>1066</v>
      </c>
      <c r="E579" s="19" t="s">
        <v>125</v>
      </c>
      <c r="F579" s="19"/>
      <c r="G579" s="19"/>
    </row>
    <row r="580" spans="1:7" ht="12.75" outlineLevel="2">
      <c r="A580" s="43">
        <v>11</v>
      </c>
      <c r="B580" s="43" t="str">
        <f t="shared" si="19"/>
        <v>11 01 </v>
      </c>
      <c r="C580" s="118" t="s">
        <v>1067</v>
      </c>
      <c r="D580" s="57" t="s">
        <v>144</v>
      </c>
      <c r="E580" s="19"/>
      <c r="F580" s="19"/>
      <c r="G580" s="19"/>
    </row>
    <row r="581" spans="1:7" ht="12.75" outlineLevel="1">
      <c r="A581" s="43">
        <v>11</v>
      </c>
      <c r="B581" s="40" t="s">
        <v>1068</v>
      </c>
      <c r="C581" s="117"/>
      <c r="D581" s="56" t="s">
        <v>1239</v>
      </c>
      <c r="E581" s="19"/>
      <c r="F581" s="19"/>
      <c r="G581" s="19"/>
    </row>
    <row r="582" spans="1:7" ht="12.75" outlineLevel="2">
      <c r="A582" s="43">
        <v>11</v>
      </c>
      <c r="B582" s="43" t="str">
        <f>B581</f>
        <v>11 02 </v>
      </c>
      <c r="C582" s="118" t="s">
        <v>1240</v>
      </c>
      <c r="D582" s="57" t="s">
        <v>1241</v>
      </c>
      <c r="E582" s="19" t="s">
        <v>125</v>
      </c>
      <c r="F582" s="19"/>
      <c r="G582" s="19"/>
    </row>
    <row r="583" spans="1:7" ht="12.75" outlineLevel="2">
      <c r="A583" s="43">
        <v>11</v>
      </c>
      <c r="B583" s="43" t="str">
        <f aca="true" t="shared" si="20" ref="B583:B588">B582</f>
        <v>11 02 </v>
      </c>
      <c r="C583" s="118" t="s">
        <v>1242</v>
      </c>
      <c r="D583" s="57" t="s">
        <v>1243</v>
      </c>
      <c r="E583" s="19"/>
      <c r="F583" s="19"/>
      <c r="G583" s="19"/>
    </row>
    <row r="584" spans="1:7" ht="22.5" outlineLevel="2">
      <c r="A584" s="43">
        <v>11</v>
      </c>
      <c r="B584" s="43" t="str">
        <f t="shared" si="20"/>
        <v>11 02 </v>
      </c>
      <c r="C584" s="118" t="s">
        <v>1244</v>
      </c>
      <c r="D584" s="57" t="s">
        <v>940</v>
      </c>
      <c r="E584" s="19" t="s">
        <v>125</v>
      </c>
      <c r="F584" s="19"/>
      <c r="G584" s="19"/>
    </row>
    <row r="585" spans="1:7" ht="22.5" outlineLevel="2">
      <c r="A585" s="43">
        <v>11</v>
      </c>
      <c r="B585" s="43" t="str">
        <f t="shared" si="20"/>
        <v>11 02 </v>
      </c>
      <c r="C585" s="118" t="s">
        <v>941</v>
      </c>
      <c r="D585" s="57" t="s">
        <v>942</v>
      </c>
      <c r="E585" s="19"/>
      <c r="F585" s="19"/>
      <c r="G585" s="19"/>
    </row>
    <row r="586" spans="1:7" ht="12.75" outlineLevel="2">
      <c r="A586" s="43">
        <v>11</v>
      </c>
      <c r="B586" s="43" t="str">
        <f t="shared" si="20"/>
        <v>11 02 </v>
      </c>
      <c r="C586" s="118" t="s">
        <v>943</v>
      </c>
      <c r="D586" s="57" t="s">
        <v>1066</v>
      </c>
      <c r="E586" s="19" t="s">
        <v>125</v>
      </c>
      <c r="F586" s="19"/>
      <c r="G586" s="19"/>
    </row>
    <row r="587" spans="1:7" ht="12.75" outlineLevel="2">
      <c r="A587" s="43">
        <v>11</v>
      </c>
      <c r="B587" s="43" t="str">
        <f t="shared" si="20"/>
        <v>11 02 </v>
      </c>
      <c r="C587" s="118" t="s">
        <v>944</v>
      </c>
      <c r="D587" s="57" t="s">
        <v>1069</v>
      </c>
      <c r="E587" s="19" t="s">
        <v>125</v>
      </c>
      <c r="F587" s="19"/>
      <c r="G587" s="19"/>
    </row>
    <row r="588" spans="1:7" ht="12.75" outlineLevel="2">
      <c r="A588" s="43">
        <v>11</v>
      </c>
      <c r="B588" s="43" t="str">
        <f t="shared" si="20"/>
        <v>11 02 </v>
      </c>
      <c r="C588" s="118" t="s">
        <v>1070</v>
      </c>
      <c r="D588" s="57" t="s">
        <v>144</v>
      </c>
      <c r="E588" s="19"/>
      <c r="F588" s="19"/>
      <c r="G588" s="19"/>
    </row>
    <row r="589" spans="1:7" ht="12.75" outlineLevel="1">
      <c r="A589" s="43">
        <v>11</v>
      </c>
      <c r="B589" s="40" t="s">
        <v>1071</v>
      </c>
      <c r="C589" s="117"/>
      <c r="D589" s="56" t="s">
        <v>1072</v>
      </c>
      <c r="E589" s="19"/>
      <c r="F589" s="19"/>
      <c r="G589" s="19"/>
    </row>
    <row r="590" spans="1:7" ht="12.75" outlineLevel="2">
      <c r="A590" s="43">
        <v>11</v>
      </c>
      <c r="B590" s="43" t="str">
        <f>B589</f>
        <v>11 03 </v>
      </c>
      <c r="C590" s="118" t="s">
        <v>1073</v>
      </c>
      <c r="D590" s="57" t="s">
        <v>1339</v>
      </c>
      <c r="E590" s="19" t="s">
        <v>125</v>
      </c>
      <c r="F590" s="19"/>
      <c r="G590" s="19"/>
    </row>
    <row r="591" spans="1:7" ht="12.75" outlineLevel="2">
      <c r="A591" s="43">
        <v>11</v>
      </c>
      <c r="B591" s="43" t="str">
        <f>B590</f>
        <v>11 03 </v>
      </c>
      <c r="C591" s="118" t="s">
        <v>1340</v>
      </c>
      <c r="D591" s="57" t="s">
        <v>1341</v>
      </c>
      <c r="E591" s="19" t="s">
        <v>125</v>
      </c>
      <c r="F591" s="19"/>
      <c r="G591" s="19"/>
    </row>
    <row r="592" spans="1:7" ht="12.75" outlineLevel="1">
      <c r="A592" s="43">
        <v>11</v>
      </c>
      <c r="B592" s="40" t="s">
        <v>1342</v>
      </c>
      <c r="C592" s="117"/>
      <c r="D592" s="56" t="s">
        <v>1343</v>
      </c>
      <c r="E592" s="19"/>
      <c r="F592" s="19"/>
      <c r="G592" s="19"/>
    </row>
    <row r="593" spans="1:7" ht="12.75" outlineLevel="2">
      <c r="A593" s="43">
        <v>11</v>
      </c>
      <c r="B593" s="43" t="str">
        <f>B592</f>
        <v>11 05</v>
      </c>
      <c r="C593" s="118" t="s">
        <v>1344</v>
      </c>
      <c r="D593" s="57" t="s">
        <v>1345</v>
      </c>
      <c r="E593" s="19"/>
      <c r="F593" s="19"/>
      <c r="G593" s="19"/>
    </row>
    <row r="594" spans="1:7" ht="12.75" outlineLevel="2">
      <c r="A594" s="43">
        <v>11</v>
      </c>
      <c r="B594" s="43" t="str">
        <f>B593</f>
        <v>11 05</v>
      </c>
      <c r="C594" s="118" t="s">
        <v>1346</v>
      </c>
      <c r="D594" s="57" t="s">
        <v>1347</v>
      </c>
      <c r="E594" s="19"/>
      <c r="F594" s="19"/>
      <c r="G594" s="19"/>
    </row>
    <row r="595" spans="1:7" ht="12.75" outlineLevel="2">
      <c r="A595" s="43">
        <v>11</v>
      </c>
      <c r="B595" s="43" t="str">
        <f>B594</f>
        <v>11 05</v>
      </c>
      <c r="C595" s="118" t="s">
        <v>1348</v>
      </c>
      <c r="D595" s="57" t="s">
        <v>811</v>
      </c>
      <c r="E595" s="19" t="s">
        <v>125</v>
      </c>
      <c r="F595" s="19"/>
      <c r="G595" s="19"/>
    </row>
    <row r="596" spans="1:7" ht="12.75" outlineLevel="2">
      <c r="A596" s="43">
        <v>11</v>
      </c>
      <c r="B596" s="43" t="str">
        <f>B595</f>
        <v>11 05</v>
      </c>
      <c r="C596" s="118" t="s">
        <v>1349</v>
      </c>
      <c r="D596" s="57" t="s">
        <v>1350</v>
      </c>
      <c r="E596" s="19" t="s">
        <v>125</v>
      </c>
      <c r="F596" s="19"/>
      <c r="G596" s="19"/>
    </row>
    <row r="597" spans="1:7" ht="12.75" outlineLevel="2">
      <c r="A597" s="43">
        <v>11</v>
      </c>
      <c r="B597" s="43" t="str">
        <f>B596</f>
        <v>11 05</v>
      </c>
      <c r="C597" s="118" t="s">
        <v>1351</v>
      </c>
      <c r="D597" s="57" t="s">
        <v>144</v>
      </c>
      <c r="E597" s="19"/>
      <c r="F597" s="19"/>
      <c r="G597" s="19"/>
    </row>
    <row r="598" spans="1:7" ht="28.5" customHeight="1">
      <c r="A598" s="46">
        <v>12</v>
      </c>
      <c r="B598" s="46"/>
      <c r="C598" s="45"/>
      <c r="D598" s="55" t="s">
        <v>1299</v>
      </c>
      <c r="E598" s="19"/>
      <c r="F598" s="19"/>
      <c r="G598" s="19"/>
    </row>
    <row r="599" spans="1:7" ht="22.5" outlineLevel="1">
      <c r="A599" s="43">
        <v>12</v>
      </c>
      <c r="B599" s="40" t="s">
        <v>1352</v>
      </c>
      <c r="C599" s="117"/>
      <c r="D599" s="56" t="s">
        <v>1536</v>
      </c>
      <c r="E599" s="19"/>
      <c r="F599" s="19"/>
      <c r="G599" s="19"/>
    </row>
    <row r="600" spans="1:7" ht="12.75" outlineLevel="2">
      <c r="A600" s="43">
        <v>12</v>
      </c>
      <c r="B600" s="43" t="str">
        <f>B599</f>
        <v>12 01 </v>
      </c>
      <c r="C600" s="118" t="s">
        <v>1537</v>
      </c>
      <c r="D600" s="57" t="s">
        <v>1538</v>
      </c>
      <c r="E600" s="19"/>
      <c r="F600" s="19"/>
      <c r="G600" s="19"/>
    </row>
    <row r="601" spans="1:7" ht="12.75" outlineLevel="2">
      <c r="A601" s="43">
        <v>12</v>
      </c>
      <c r="B601" s="43" t="str">
        <f aca="true" t="shared" si="21" ref="B601:B620">B600</f>
        <v>12 01 </v>
      </c>
      <c r="C601" s="118" t="s">
        <v>1539</v>
      </c>
      <c r="D601" s="57" t="s">
        <v>1540</v>
      </c>
      <c r="E601" s="19"/>
      <c r="F601" s="19"/>
      <c r="G601" s="19"/>
    </row>
    <row r="602" spans="1:7" ht="12.75" outlineLevel="2">
      <c r="A602" s="43">
        <v>12</v>
      </c>
      <c r="B602" s="43" t="str">
        <f t="shared" si="21"/>
        <v>12 01 </v>
      </c>
      <c r="C602" s="118" t="s">
        <v>1541</v>
      </c>
      <c r="D602" s="57" t="s">
        <v>1542</v>
      </c>
      <c r="E602" s="19"/>
      <c r="F602" s="19"/>
      <c r="G602" s="19"/>
    </row>
    <row r="603" spans="1:7" ht="12.75" outlineLevel="2">
      <c r="A603" s="43">
        <v>12</v>
      </c>
      <c r="B603" s="43" t="str">
        <f t="shared" si="21"/>
        <v>12 01 </v>
      </c>
      <c r="C603" s="118" t="s">
        <v>1543</v>
      </c>
      <c r="D603" s="57" t="s">
        <v>1544</v>
      </c>
      <c r="E603" s="19"/>
      <c r="F603" s="19"/>
      <c r="G603" s="19"/>
    </row>
    <row r="604" spans="1:7" ht="12.75" outlineLevel="2">
      <c r="A604" s="43">
        <v>12</v>
      </c>
      <c r="B604" s="43" t="str">
        <f t="shared" si="21"/>
        <v>12 01 </v>
      </c>
      <c r="C604" s="118" t="s">
        <v>1545</v>
      </c>
      <c r="D604" s="57" t="s">
        <v>1546</v>
      </c>
      <c r="E604" s="19"/>
      <c r="F604" s="19"/>
      <c r="G604" s="19"/>
    </row>
    <row r="605" spans="1:7" ht="22.5" outlineLevel="2">
      <c r="A605" s="43">
        <v>12</v>
      </c>
      <c r="B605" s="43" t="str">
        <f t="shared" si="21"/>
        <v>12 01 </v>
      </c>
      <c r="C605" s="118" t="s">
        <v>1547</v>
      </c>
      <c r="D605" s="57" t="s">
        <v>1548</v>
      </c>
      <c r="E605" s="19" t="s">
        <v>125</v>
      </c>
      <c r="F605" s="19"/>
      <c r="G605" s="19"/>
    </row>
    <row r="606" spans="1:7" ht="12.75" outlineLevel="2">
      <c r="A606" s="43">
        <v>12</v>
      </c>
      <c r="B606" s="43" t="str">
        <f t="shared" si="21"/>
        <v>12 01 </v>
      </c>
      <c r="C606" s="118" t="s">
        <v>1549</v>
      </c>
      <c r="D606" s="57" t="s">
        <v>1550</v>
      </c>
      <c r="E606" s="19" t="s">
        <v>125</v>
      </c>
      <c r="F606" s="19"/>
      <c r="G606" s="19"/>
    </row>
    <row r="607" spans="1:7" ht="12.75" outlineLevel="2">
      <c r="A607" s="43">
        <v>12</v>
      </c>
      <c r="B607" s="43" t="str">
        <f t="shared" si="21"/>
        <v>12 01 </v>
      </c>
      <c r="C607" s="118" t="s">
        <v>1551</v>
      </c>
      <c r="D607" s="57" t="s">
        <v>56</v>
      </c>
      <c r="E607" s="19" t="s">
        <v>125</v>
      </c>
      <c r="F607" s="19"/>
      <c r="G607" s="19"/>
    </row>
    <row r="608" spans="1:7" ht="12.75" outlineLevel="2">
      <c r="A608" s="43">
        <v>12</v>
      </c>
      <c r="B608" s="43" t="str">
        <f t="shared" si="21"/>
        <v>12 01 </v>
      </c>
      <c r="C608" s="118" t="s">
        <v>57</v>
      </c>
      <c r="D608" s="57" t="s">
        <v>58</v>
      </c>
      <c r="E608" s="19" t="s">
        <v>125</v>
      </c>
      <c r="F608" s="19"/>
      <c r="G608" s="19"/>
    </row>
    <row r="609" spans="1:7" ht="12.75" outlineLevel="2">
      <c r="A609" s="43">
        <v>12</v>
      </c>
      <c r="B609" s="43" t="str">
        <f t="shared" si="21"/>
        <v>12 01 </v>
      </c>
      <c r="C609" s="118" t="s">
        <v>59</v>
      </c>
      <c r="D609" s="57" t="s">
        <v>60</v>
      </c>
      <c r="E609" s="19" t="s">
        <v>125</v>
      </c>
      <c r="F609" s="19"/>
      <c r="G609" s="19"/>
    </row>
    <row r="610" spans="1:7" ht="12.75" outlineLevel="2">
      <c r="A610" s="43">
        <v>12</v>
      </c>
      <c r="B610" s="43" t="str">
        <f t="shared" si="21"/>
        <v>12 01 </v>
      </c>
      <c r="C610" s="118" t="s">
        <v>61</v>
      </c>
      <c r="D610" s="57" t="s">
        <v>62</v>
      </c>
      <c r="E610" s="19" t="s">
        <v>125</v>
      </c>
      <c r="F610" s="19"/>
      <c r="G610" s="19"/>
    </row>
    <row r="611" spans="1:7" ht="12.75" outlineLevel="2">
      <c r="A611" s="43">
        <v>12</v>
      </c>
      <c r="B611" s="43" t="str">
        <f t="shared" si="21"/>
        <v>12 01 </v>
      </c>
      <c r="C611" s="118" t="s">
        <v>63</v>
      </c>
      <c r="D611" s="57" t="s">
        <v>64</v>
      </c>
      <c r="E611" s="19"/>
      <c r="F611" s="19"/>
      <c r="G611" s="19"/>
    </row>
    <row r="612" spans="1:7" ht="12.75" outlineLevel="2">
      <c r="A612" s="43">
        <v>12</v>
      </c>
      <c r="B612" s="43" t="str">
        <f t="shared" si="21"/>
        <v>12 01 </v>
      </c>
      <c r="C612" s="118" t="s">
        <v>65</v>
      </c>
      <c r="D612" s="57" t="s">
        <v>66</v>
      </c>
      <c r="E612" s="19" t="s">
        <v>125</v>
      </c>
      <c r="F612" s="19"/>
      <c r="G612" s="19"/>
    </row>
    <row r="613" spans="1:7" ht="12.75" outlineLevel="2">
      <c r="A613" s="43">
        <v>12</v>
      </c>
      <c r="B613" s="43" t="str">
        <f t="shared" si="21"/>
        <v>12 01 </v>
      </c>
      <c r="C613" s="118" t="s">
        <v>67</v>
      </c>
      <c r="D613" s="57" t="s">
        <v>68</v>
      </c>
      <c r="E613" s="19"/>
      <c r="F613" s="19"/>
      <c r="G613" s="19"/>
    </row>
    <row r="614" spans="1:7" ht="12.75" outlineLevel="2">
      <c r="A614" s="43">
        <v>12</v>
      </c>
      <c r="B614" s="43" t="str">
        <f t="shared" si="21"/>
        <v>12 01 </v>
      </c>
      <c r="C614" s="118" t="s">
        <v>69</v>
      </c>
      <c r="D614" s="57" t="s">
        <v>70</v>
      </c>
      <c r="E614" s="19" t="s">
        <v>125</v>
      </c>
      <c r="F614" s="19"/>
      <c r="G614" s="19"/>
    </row>
    <row r="615" spans="1:7" ht="12.75" outlineLevel="2">
      <c r="A615" s="43">
        <v>12</v>
      </c>
      <c r="B615" s="43" t="str">
        <f t="shared" si="21"/>
        <v>12 01 </v>
      </c>
      <c r="C615" s="118" t="s">
        <v>71</v>
      </c>
      <c r="D615" s="57" t="s">
        <v>72</v>
      </c>
      <c r="E615" s="19"/>
      <c r="F615" s="19"/>
      <c r="G615" s="19"/>
    </row>
    <row r="616" spans="1:7" ht="12.75" outlineLevel="2">
      <c r="A616" s="43">
        <v>12</v>
      </c>
      <c r="B616" s="43" t="str">
        <f t="shared" si="21"/>
        <v>12 01 </v>
      </c>
      <c r="C616" s="118" t="s">
        <v>73</v>
      </c>
      <c r="D616" s="57" t="s">
        <v>74</v>
      </c>
      <c r="E616" s="19" t="s">
        <v>125</v>
      </c>
      <c r="F616" s="19"/>
      <c r="G616" s="19"/>
    </row>
    <row r="617" spans="1:7" ht="12.75" outlineLevel="2">
      <c r="A617" s="43">
        <v>12</v>
      </c>
      <c r="B617" s="43" t="str">
        <f t="shared" si="21"/>
        <v>12 01 </v>
      </c>
      <c r="C617" s="118" t="s">
        <v>75</v>
      </c>
      <c r="D617" s="57" t="s">
        <v>76</v>
      </c>
      <c r="E617" s="19" t="s">
        <v>125</v>
      </c>
      <c r="F617" s="19"/>
      <c r="G617" s="19"/>
    </row>
    <row r="618" spans="1:7" ht="12.75" outlineLevel="2">
      <c r="A618" s="43">
        <v>12</v>
      </c>
      <c r="B618" s="43" t="str">
        <f t="shared" si="21"/>
        <v>12 01 </v>
      </c>
      <c r="C618" s="118" t="s">
        <v>77</v>
      </c>
      <c r="D618" s="57" t="s">
        <v>78</v>
      </c>
      <c r="E618" s="19" t="s">
        <v>125</v>
      </c>
      <c r="F618" s="19"/>
      <c r="G618" s="19"/>
    </row>
    <row r="619" spans="1:7" ht="12.75" outlineLevel="2">
      <c r="A619" s="43">
        <v>12</v>
      </c>
      <c r="B619" s="43" t="str">
        <f t="shared" si="21"/>
        <v>12 01 </v>
      </c>
      <c r="C619" s="118" t="s">
        <v>79</v>
      </c>
      <c r="D619" s="57" t="s">
        <v>80</v>
      </c>
      <c r="E619" s="19"/>
      <c r="F619" s="19"/>
      <c r="G619" s="19"/>
    </row>
    <row r="620" spans="1:7" ht="12.75" outlineLevel="2">
      <c r="A620" s="43">
        <v>12</v>
      </c>
      <c r="B620" s="43" t="str">
        <f t="shared" si="21"/>
        <v>12 01 </v>
      </c>
      <c r="C620" s="118" t="s">
        <v>81</v>
      </c>
      <c r="D620" s="57" t="s">
        <v>144</v>
      </c>
      <c r="E620" s="19"/>
      <c r="F620" s="19"/>
      <c r="G620" s="19"/>
    </row>
    <row r="621" spans="1:7" ht="12.75" outlineLevel="1">
      <c r="A621" s="43">
        <v>12</v>
      </c>
      <c r="B621" s="40" t="s">
        <v>82</v>
      </c>
      <c r="C621" s="117"/>
      <c r="D621" s="56" t="s">
        <v>158</v>
      </c>
      <c r="E621" s="19"/>
      <c r="F621" s="19"/>
      <c r="G621" s="19"/>
    </row>
    <row r="622" spans="1:7" ht="12.75" outlineLevel="2">
      <c r="A622" s="43">
        <v>12</v>
      </c>
      <c r="B622" s="43" t="str">
        <f>B621</f>
        <v>12 03 </v>
      </c>
      <c r="C622" s="118" t="s">
        <v>159</v>
      </c>
      <c r="D622" s="57" t="s">
        <v>160</v>
      </c>
      <c r="E622" s="19" t="s">
        <v>125</v>
      </c>
      <c r="F622" s="19"/>
      <c r="G622" s="19"/>
    </row>
    <row r="623" spans="1:7" ht="12.75" outlineLevel="2">
      <c r="A623" s="43">
        <v>12</v>
      </c>
      <c r="B623" s="43" t="str">
        <f>B622</f>
        <v>12 03 </v>
      </c>
      <c r="C623" s="118" t="s">
        <v>161</v>
      </c>
      <c r="D623" s="57" t="s">
        <v>162</v>
      </c>
      <c r="E623" s="19" t="s">
        <v>125</v>
      </c>
      <c r="F623" s="19"/>
      <c r="G623" s="19"/>
    </row>
    <row r="624" spans="1:7" ht="27.75" customHeight="1">
      <c r="A624" s="116">
        <v>13</v>
      </c>
      <c r="B624" s="46"/>
      <c r="C624" s="45"/>
      <c r="D624" s="114" t="s">
        <v>2016</v>
      </c>
      <c r="E624" s="19"/>
      <c r="F624" s="19"/>
      <c r="G624" s="19"/>
    </row>
    <row r="625" spans="1:7" ht="12.75" outlineLevel="1">
      <c r="A625" s="43">
        <v>13</v>
      </c>
      <c r="B625" s="40" t="s">
        <v>163</v>
      </c>
      <c r="C625" s="117"/>
      <c r="D625" s="56" t="s">
        <v>164</v>
      </c>
      <c r="E625" s="19"/>
      <c r="F625" s="19"/>
      <c r="G625" s="19"/>
    </row>
    <row r="626" spans="1:7" ht="12.75" outlineLevel="2">
      <c r="A626" s="43">
        <v>13</v>
      </c>
      <c r="B626" s="43" t="str">
        <f>B625</f>
        <v>13 01 </v>
      </c>
      <c r="C626" s="118" t="s">
        <v>165</v>
      </c>
      <c r="D626" s="57" t="s">
        <v>1600</v>
      </c>
      <c r="E626" s="19" t="s">
        <v>125</v>
      </c>
      <c r="F626" s="19"/>
      <c r="G626" s="19"/>
    </row>
    <row r="627" spans="1:7" ht="12.75" outlineLevel="2">
      <c r="A627" s="43">
        <v>13</v>
      </c>
      <c r="B627" s="43" t="str">
        <f aca="true" t="shared" si="22" ref="B627:B633">B626</f>
        <v>13 01 </v>
      </c>
      <c r="C627" s="118" t="s">
        <v>1601</v>
      </c>
      <c r="D627" s="57" t="s">
        <v>1602</v>
      </c>
      <c r="E627" s="19" t="s">
        <v>125</v>
      </c>
      <c r="F627" s="19"/>
      <c r="G627" s="19"/>
    </row>
    <row r="628" spans="1:7" ht="12.75" outlineLevel="2">
      <c r="A628" s="43">
        <v>13</v>
      </c>
      <c r="B628" s="43" t="str">
        <f t="shared" si="22"/>
        <v>13 01 </v>
      </c>
      <c r="C628" s="118" t="s">
        <v>1603</v>
      </c>
      <c r="D628" s="57" t="s">
        <v>1604</v>
      </c>
      <c r="E628" s="19" t="s">
        <v>125</v>
      </c>
      <c r="F628" s="19"/>
      <c r="G628" s="19"/>
    </row>
    <row r="629" spans="1:7" ht="12.75" outlineLevel="2">
      <c r="A629" s="43">
        <v>13</v>
      </c>
      <c r="B629" s="43" t="str">
        <f t="shared" si="22"/>
        <v>13 01 </v>
      </c>
      <c r="C629" s="118" t="s">
        <v>1605</v>
      </c>
      <c r="D629" s="57" t="s">
        <v>1606</v>
      </c>
      <c r="E629" s="19" t="s">
        <v>125</v>
      </c>
      <c r="F629" s="19"/>
      <c r="G629" s="19"/>
    </row>
    <row r="630" spans="1:7" ht="12.75" outlineLevel="2">
      <c r="A630" s="43">
        <v>13</v>
      </c>
      <c r="B630" s="43" t="str">
        <f t="shared" si="22"/>
        <v>13 01 </v>
      </c>
      <c r="C630" s="118" t="s">
        <v>1607</v>
      </c>
      <c r="D630" s="57" t="s">
        <v>1608</v>
      </c>
      <c r="E630" s="19" t="s">
        <v>125</v>
      </c>
      <c r="F630" s="19"/>
      <c r="G630" s="19"/>
    </row>
    <row r="631" spans="1:7" ht="12.75" outlineLevel="2">
      <c r="A631" s="43">
        <v>13</v>
      </c>
      <c r="B631" s="43" t="str">
        <f t="shared" si="22"/>
        <v>13 01 </v>
      </c>
      <c r="C631" s="118" t="s">
        <v>1609</v>
      </c>
      <c r="D631" s="57" t="s">
        <v>1610</v>
      </c>
      <c r="E631" s="19" t="s">
        <v>125</v>
      </c>
      <c r="F631" s="19"/>
      <c r="G631" s="19"/>
    </row>
    <row r="632" spans="1:7" ht="12.75" outlineLevel="2">
      <c r="A632" s="43">
        <v>13</v>
      </c>
      <c r="B632" s="43" t="str">
        <f t="shared" si="22"/>
        <v>13 01 </v>
      </c>
      <c r="C632" s="118" t="s">
        <v>1611</v>
      </c>
      <c r="D632" s="57" t="s">
        <v>2162</v>
      </c>
      <c r="E632" s="19" t="s">
        <v>125</v>
      </c>
      <c r="F632" s="19"/>
      <c r="G632" s="19"/>
    </row>
    <row r="633" spans="1:7" ht="12.75" outlineLevel="2">
      <c r="A633" s="43">
        <v>13</v>
      </c>
      <c r="B633" s="43" t="str">
        <f t="shared" si="22"/>
        <v>13 01 </v>
      </c>
      <c r="C633" s="118" t="s">
        <v>2163</v>
      </c>
      <c r="D633" s="57" t="s">
        <v>2164</v>
      </c>
      <c r="E633" s="19" t="s">
        <v>125</v>
      </c>
      <c r="F633" s="19"/>
      <c r="G633" s="19"/>
    </row>
    <row r="634" spans="1:7" ht="12.75" outlineLevel="1">
      <c r="A634" s="43">
        <v>13</v>
      </c>
      <c r="B634" s="40" t="s">
        <v>2165</v>
      </c>
      <c r="C634" s="117"/>
      <c r="D634" s="56" t="s">
        <v>2166</v>
      </c>
      <c r="E634" s="19"/>
      <c r="F634" s="19"/>
      <c r="G634" s="19"/>
    </row>
    <row r="635" spans="1:7" ht="12.75" outlineLevel="2">
      <c r="A635" s="43">
        <v>13</v>
      </c>
      <c r="B635" s="43" t="str">
        <f>B634</f>
        <v>13 02 </v>
      </c>
      <c r="C635" s="118" t="s">
        <v>2167</v>
      </c>
      <c r="D635" s="57" t="s">
        <v>2168</v>
      </c>
      <c r="E635" s="19" t="s">
        <v>125</v>
      </c>
      <c r="F635" s="19"/>
      <c r="G635" s="19"/>
    </row>
    <row r="636" spans="1:7" ht="12.75" outlineLevel="2">
      <c r="A636" s="43">
        <v>13</v>
      </c>
      <c r="B636" s="43" t="str">
        <f>B635</f>
        <v>13 02 </v>
      </c>
      <c r="C636" s="118" t="s">
        <v>2169</v>
      </c>
      <c r="D636" s="57" t="s">
        <v>1103</v>
      </c>
      <c r="E636" s="19" t="s">
        <v>125</v>
      </c>
      <c r="F636" s="19"/>
      <c r="G636" s="19"/>
    </row>
    <row r="637" spans="1:7" ht="12.75" outlineLevel="2">
      <c r="A637" s="43">
        <v>13</v>
      </c>
      <c r="B637" s="43" t="str">
        <f>B636</f>
        <v>13 02 </v>
      </c>
      <c r="C637" s="118" t="s">
        <v>1104</v>
      </c>
      <c r="D637" s="57" t="s">
        <v>1105</v>
      </c>
      <c r="E637" s="19" t="s">
        <v>125</v>
      </c>
      <c r="F637" s="19"/>
      <c r="G637" s="19"/>
    </row>
    <row r="638" spans="1:7" ht="12.75" outlineLevel="2">
      <c r="A638" s="43">
        <v>13</v>
      </c>
      <c r="B638" s="43" t="str">
        <f>B637</f>
        <v>13 02 </v>
      </c>
      <c r="C638" s="118" t="s">
        <v>1106</v>
      </c>
      <c r="D638" s="57" t="s">
        <v>1107</v>
      </c>
      <c r="E638" s="19" t="s">
        <v>125</v>
      </c>
      <c r="F638" s="19"/>
      <c r="G638" s="19"/>
    </row>
    <row r="639" spans="1:7" ht="12.75" outlineLevel="2">
      <c r="A639" s="43">
        <v>13</v>
      </c>
      <c r="B639" s="43" t="str">
        <f>B638</f>
        <v>13 02 </v>
      </c>
      <c r="C639" s="118" t="s">
        <v>1108</v>
      </c>
      <c r="D639" s="57" t="s">
        <v>744</v>
      </c>
      <c r="E639" s="19" t="s">
        <v>125</v>
      </c>
      <c r="F639" s="19"/>
      <c r="G639" s="19"/>
    </row>
    <row r="640" spans="1:7" ht="12.75" outlineLevel="1">
      <c r="A640" s="43">
        <v>13</v>
      </c>
      <c r="B640" s="40" t="s">
        <v>745</v>
      </c>
      <c r="C640" s="117"/>
      <c r="D640" s="56" t="s">
        <v>746</v>
      </c>
      <c r="E640" s="19"/>
      <c r="F640" s="19"/>
      <c r="G640" s="19"/>
    </row>
    <row r="641" spans="1:7" ht="12.75" outlineLevel="2">
      <c r="A641" s="43">
        <v>13</v>
      </c>
      <c r="B641" s="43" t="str">
        <f aca="true" t="shared" si="23" ref="B641:B646">B640</f>
        <v>13 03 </v>
      </c>
      <c r="C641" s="118" t="s">
        <v>747</v>
      </c>
      <c r="D641" s="57" t="s">
        <v>748</v>
      </c>
      <c r="E641" s="19" t="s">
        <v>125</v>
      </c>
      <c r="F641" s="19"/>
      <c r="G641" s="19"/>
    </row>
    <row r="642" spans="1:7" ht="22.5" outlineLevel="2">
      <c r="A642" s="43">
        <v>13</v>
      </c>
      <c r="B642" s="43" t="str">
        <f t="shared" si="23"/>
        <v>13 03 </v>
      </c>
      <c r="C642" s="118" t="s">
        <v>749</v>
      </c>
      <c r="D642" s="57" t="s">
        <v>750</v>
      </c>
      <c r="E642" s="19" t="s">
        <v>125</v>
      </c>
      <c r="F642" s="19"/>
      <c r="G642" s="19"/>
    </row>
    <row r="643" spans="1:7" ht="12.75" outlineLevel="2">
      <c r="A643" s="43">
        <v>13</v>
      </c>
      <c r="B643" s="43" t="str">
        <f t="shared" si="23"/>
        <v>13 03 </v>
      </c>
      <c r="C643" s="118" t="s">
        <v>751</v>
      </c>
      <c r="D643" s="57" t="s">
        <v>752</v>
      </c>
      <c r="E643" s="19" t="s">
        <v>125</v>
      </c>
      <c r="F643" s="19"/>
      <c r="G643" s="19"/>
    </row>
    <row r="644" spans="1:7" ht="12.75" outlineLevel="2">
      <c r="A644" s="43">
        <v>13</v>
      </c>
      <c r="B644" s="43" t="str">
        <f t="shared" si="23"/>
        <v>13 03 </v>
      </c>
      <c r="C644" s="118" t="s">
        <v>753</v>
      </c>
      <c r="D644" s="57" t="s">
        <v>754</v>
      </c>
      <c r="E644" s="19" t="s">
        <v>125</v>
      </c>
      <c r="F644" s="19"/>
      <c r="G644" s="19"/>
    </row>
    <row r="645" spans="1:7" ht="12.75" outlineLevel="2">
      <c r="A645" s="43">
        <v>13</v>
      </c>
      <c r="B645" s="43" t="str">
        <f t="shared" si="23"/>
        <v>13 03 </v>
      </c>
      <c r="C645" s="118" t="s">
        <v>755</v>
      </c>
      <c r="D645" s="57" t="s">
        <v>2156</v>
      </c>
      <c r="E645" s="19" t="s">
        <v>125</v>
      </c>
      <c r="F645" s="19"/>
      <c r="G645" s="19"/>
    </row>
    <row r="646" spans="1:7" ht="12.75" outlineLevel="2">
      <c r="A646" s="43">
        <v>13</v>
      </c>
      <c r="B646" s="43" t="str">
        <f t="shared" si="23"/>
        <v>13 03 </v>
      </c>
      <c r="C646" s="118" t="s">
        <v>758</v>
      </c>
      <c r="D646" s="57" t="s">
        <v>759</v>
      </c>
      <c r="E646" s="19" t="s">
        <v>125</v>
      </c>
      <c r="F646" s="19"/>
      <c r="G646" s="19"/>
    </row>
    <row r="647" spans="1:7" ht="12.75" outlineLevel="1">
      <c r="A647" s="43">
        <v>13</v>
      </c>
      <c r="B647" s="40" t="s">
        <v>760</v>
      </c>
      <c r="C647" s="117"/>
      <c r="D647" s="56" t="s">
        <v>761</v>
      </c>
      <c r="E647" s="19"/>
      <c r="F647" s="19"/>
      <c r="G647" s="19"/>
    </row>
    <row r="648" spans="1:7" ht="12.75" outlineLevel="2">
      <c r="A648" s="43">
        <v>13</v>
      </c>
      <c r="B648" s="43" t="str">
        <f>B647</f>
        <v>13 04</v>
      </c>
      <c r="C648" s="118" t="s">
        <v>762</v>
      </c>
      <c r="D648" s="57" t="s">
        <v>763</v>
      </c>
      <c r="E648" s="19" t="s">
        <v>125</v>
      </c>
      <c r="F648" s="19"/>
      <c r="G648" s="19"/>
    </row>
    <row r="649" spans="1:7" ht="12.75" outlineLevel="2">
      <c r="A649" s="43">
        <v>13</v>
      </c>
      <c r="B649" s="43" t="str">
        <f>B648</f>
        <v>13 04</v>
      </c>
      <c r="C649" s="118" t="s">
        <v>764</v>
      </c>
      <c r="D649" s="57" t="s">
        <v>765</v>
      </c>
      <c r="E649" s="19" t="s">
        <v>125</v>
      </c>
      <c r="F649" s="19"/>
      <c r="G649" s="19"/>
    </row>
    <row r="650" spans="1:7" ht="12.75" outlineLevel="2">
      <c r="A650" s="43">
        <v>13</v>
      </c>
      <c r="B650" s="43" t="str">
        <f>B649</f>
        <v>13 04</v>
      </c>
      <c r="C650" s="118" t="s">
        <v>766</v>
      </c>
      <c r="D650" s="57" t="s">
        <v>767</v>
      </c>
      <c r="E650" s="19" t="s">
        <v>125</v>
      </c>
      <c r="F650" s="19"/>
      <c r="G650" s="19"/>
    </row>
    <row r="651" spans="1:7" ht="12.75" outlineLevel="1">
      <c r="A651" s="43">
        <v>13</v>
      </c>
      <c r="B651" s="40" t="s">
        <v>768</v>
      </c>
      <c r="C651" s="117"/>
      <c r="D651" s="56" t="s">
        <v>769</v>
      </c>
      <c r="E651" s="19"/>
      <c r="F651" s="19"/>
      <c r="G651" s="19"/>
    </row>
    <row r="652" spans="1:7" ht="12.75" outlineLevel="2">
      <c r="A652" s="43">
        <v>13</v>
      </c>
      <c r="B652" s="43" t="str">
        <f aca="true" t="shared" si="24" ref="B652:B657">B651</f>
        <v>13 05 </v>
      </c>
      <c r="C652" s="118" t="s">
        <v>770</v>
      </c>
      <c r="D652" s="57" t="s">
        <v>771</v>
      </c>
      <c r="E652" s="19" t="s">
        <v>125</v>
      </c>
      <c r="F652" s="19"/>
      <c r="G652" s="19"/>
    </row>
    <row r="653" spans="1:7" ht="12.75" outlineLevel="2">
      <c r="A653" s="43">
        <v>13</v>
      </c>
      <c r="B653" s="43" t="str">
        <f t="shared" si="24"/>
        <v>13 05 </v>
      </c>
      <c r="C653" s="118" t="s">
        <v>772</v>
      </c>
      <c r="D653" s="57" t="s">
        <v>773</v>
      </c>
      <c r="E653" s="19" t="s">
        <v>125</v>
      </c>
      <c r="F653" s="19"/>
      <c r="G653" s="19"/>
    </row>
    <row r="654" spans="1:7" ht="12.75" outlineLevel="2">
      <c r="A654" s="43">
        <v>13</v>
      </c>
      <c r="B654" s="43" t="str">
        <f t="shared" si="24"/>
        <v>13 05 </v>
      </c>
      <c r="C654" s="118" t="s">
        <v>774</v>
      </c>
      <c r="D654" s="57" t="s">
        <v>775</v>
      </c>
      <c r="E654" s="19" t="s">
        <v>125</v>
      </c>
      <c r="F654" s="19"/>
      <c r="G654" s="19"/>
    </row>
    <row r="655" spans="1:7" ht="12.75" outlineLevel="2">
      <c r="A655" s="43">
        <v>13</v>
      </c>
      <c r="B655" s="43" t="str">
        <f t="shared" si="24"/>
        <v>13 05 </v>
      </c>
      <c r="C655" s="118" t="s">
        <v>776</v>
      </c>
      <c r="D655" s="57" t="s">
        <v>777</v>
      </c>
      <c r="E655" s="19" t="s">
        <v>125</v>
      </c>
      <c r="F655" s="19"/>
      <c r="G655" s="19"/>
    </row>
    <row r="656" spans="1:7" ht="12.75" outlineLevel="2">
      <c r="A656" s="43">
        <v>13</v>
      </c>
      <c r="B656" s="43" t="str">
        <f t="shared" si="24"/>
        <v>13 05 </v>
      </c>
      <c r="C656" s="118" t="s">
        <v>778</v>
      </c>
      <c r="D656" s="57" t="s">
        <v>1985</v>
      </c>
      <c r="E656" s="19" t="s">
        <v>125</v>
      </c>
      <c r="F656" s="19"/>
      <c r="G656" s="19"/>
    </row>
    <row r="657" spans="1:7" ht="12.75" outlineLevel="2">
      <c r="A657" s="43">
        <v>13</v>
      </c>
      <c r="B657" s="43" t="str">
        <f t="shared" si="24"/>
        <v>13 05 </v>
      </c>
      <c r="C657" s="118" t="s">
        <v>1986</v>
      </c>
      <c r="D657" s="57" t="s">
        <v>1987</v>
      </c>
      <c r="E657" s="19" t="s">
        <v>125</v>
      </c>
      <c r="F657" s="19"/>
      <c r="G657" s="19"/>
    </row>
    <row r="658" spans="1:7" ht="12.75" outlineLevel="1">
      <c r="A658" s="43">
        <v>13</v>
      </c>
      <c r="B658" s="40" t="s">
        <v>1988</v>
      </c>
      <c r="C658" s="117"/>
      <c r="D658" s="56" t="s">
        <v>1989</v>
      </c>
      <c r="E658" s="19"/>
      <c r="F658" s="19"/>
      <c r="G658" s="19"/>
    </row>
    <row r="659" spans="1:7" ht="12.75" outlineLevel="2">
      <c r="A659" s="43">
        <v>13</v>
      </c>
      <c r="B659" s="43" t="str">
        <f>B658</f>
        <v>13 07 </v>
      </c>
      <c r="C659" s="118" t="s">
        <v>1990</v>
      </c>
      <c r="D659" s="57" t="s">
        <v>1991</v>
      </c>
      <c r="E659" s="19" t="s">
        <v>125</v>
      </c>
      <c r="F659" s="19"/>
      <c r="G659" s="19"/>
    </row>
    <row r="660" spans="1:7" ht="12.75" outlineLevel="2">
      <c r="A660" s="43">
        <v>13</v>
      </c>
      <c r="B660" s="43" t="str">
        <f>B659</f>
        <v>13 07 </v>
      </c>
      <c r="C660" s="118" t="s">
        <v>1992</v>
      </c>
      <c r="D660" s="57" t="s">
        <v>1993</v>
      </c>
      <c r="E660" s="19" t="s">
        <v>125</v>
      </c>
      <c r="F660" s="19"/>
      <c r="G660" s="19"/>
    </row>
    <row r="661" spans="1:7" ht="12.75" outlineLevel="2">
      <c r="A661" s="43">
        <v>13</v>
      </c>
      <c r="B661" s="43" t="str">
        <f>B660</f>
        <v>13 07 </v>
      </c>
      <c r="C661" s="118" t="s">
        <v>1994</v>
      </c>
      <c r="D661" s="57" t="s">
        <v>1995</v>
      </c>
      <c r="E661" s="19" t="s">
        <v>125</v>
      </c>
      <c r="F661" s="19"/>
      <c r="G661" s="19"/>
    </row>
    <row r="662" spans="1:7" ht="12.75" outlineLevel="1">
      <c r="A662" s="43">
        <v>13</v>
      </c>
      <c r="B662" s="40" t="s">
        <v>1996</v>
      </c>
      <c r="C662" s="117"/>
      <c r="D662" s="56" t="s">
        <v>1997</v>
      </c>
      <c r="E662" s="19"/>
      <c r="F662" s="19"/>
      <c r="G662" s="19"/>
    </row>
    <row r="663" spans="1:7" ht="12.75" outlineLevel="2">
      <c r="A663" s="43">
        <v>13</v>
      </c>
      <c r="B663" s="43" t="str">
        <f>B662</f>
        <v>13 08</v>
      </c>
      <c r="C663" s="118" t="s">
        <v>1998</v>
      </c>
      <c r="D663" s="57" t="s">
        <v>1999</v>
      </c>
      <c r="E663" s="19" t="s">
        <v>125</v>
      </c>
      <c r="F663" s="19"/>
      <c r="G663" s="19"/>
    </row>
    <row r="664" spans="1:7" ht="12.75" outlineLevel="2">
      <c r="A664" s="43">
        <v>13</v>
      </c>
      <c r="B664" s="43" t="str">
        <f>B663</f>
        <v>13 08</v>
      </c>
      <c r="C664" s="118" t="s">
        <v>2000</v>
      </c>
      <c r="D664" s="57" t="s">
        <v>2157</v>
      </c>
      <c r="E664" s="19" t="s">
        <v>125</v>
      </c>
      <c r="F664" s="19"/>
      <c r="G664" s="19"/>
    </row>
    <row r="665" spans="1:7" ht="12.75" outlineLevel="2">
      <c r="A665" s="43">
        <v>13</v>
      </c>
      <c r="B665" s="43" t="str">
        <f>B664</f>
        <v>13 08</v>
      </c>
      <c r="C665" s="118" t="s">
        <v>2158</v>
      </c>
      <c r="D665" s="57" t="s">
        <v>144</v>
      </c>
      <c r="E665" s="19" t="s">
        <v>125</v>
      </c>
      <c r="F665" s="19"/>
      <c r="G665" s="19"/>
    </row>
    <row r="666" spans="1:7" ht="12.75" customHeight="1" outlineLevel="1">
      <c r="A666" s="43"/>
      <c r="B666" s="43"/>
      <c r="C666" s="118"/>
      <c r="D666" s="57"/>
      <c r="E666" s="19"/>
      <c r="F666" s="19"/>
      <c r="G666" s="19"/>
    </row>
    <row r="667" spans="1:7" ht="36.75" customHeight="1">
      <c r="A667" s="116">
        <v>14</v>
      </c>
      <c r="B667" s="46"/>
      <c r="C667" s="45"/>
      <c r="D667" s="115" t="s">
        <v>1712</v>
      </c>
      <c r="E667" s="19"/>
      <c r="F667" s="19"/>
      <c r="G667" s="19"/>
    </row>
    <row r="668" spans="1:7" ht="12.75" outlineLevel="1">
      <c r="A668" s="43">
        <v>14</v>
      </c>
      <c r="B668" s="40" t="s">
        <v>55</v>
      </c>
      <c r="C668" s="119"/>
      <c r="D668" s="56" t="s">
        <v>1713</v>
      </c>
      <c r="E668" s="19"/>
      <c r="F668" s="19"/>
      <c r="G668" s="19"/>
    </row>
    <row r="669" spans="1:7" ht="12.75" outlineLevel="2">
      <c r="A669" s="43">
        <v>14</v>
      </c>
      <c r="B669" s="43" t="str">
        <f>B668</f>
        <v>14 06</v>
      </c>
      <c r="C669" s="118" t="s">
        <v>2159</v>
      </c>
      <c r="D669" s="57" t="s">
        <v>2160</v>
      </c>
      <c r="E669" s="19" t="s">
        <v>125</v>
      </c>
      <c r="F669" s="19"/>
      <c r="G669" s="19"/>
    </row>
    <row r="670" spans="1:7" ht="12.75" outlineLevel="2">
      <c r="A670" s="43">
        <v>14</v>
      </c>
      <c r="B670" s="43" t="str">
        <f>B669</f>
        <v>14 06</v>
      </c>
      <c r="C670" s="118" t="s">
        <v>2161</v>
      </c>
      <c r="D670" s="57" t="s">
        <v>813</v>
      </c>
      <c r="E670" s="19" t="s">
        <v>125</v>
      </c>
      <c r="F670" s="19"/>
      <c r="G670" s="19"/>
    </row>
    <row r="671" spans="1:7" ht="12.75" outlineLevel="2">
      <c r="A671" s="43">
        <v>14</v>
      </c>
      <c r="B671" s="43" t="str">
        <f>B670</f>
        <v>14 06</v>
      </c>
      <c r="C671" s="118" t="s">
        <v>814</v>
      </c>
      <c r="D671" s="57" t="s">
        <v>815</v>
      </c>
      <c r="E671" s="19" t="s">
        <v>125</v>
      </c>
      <c r="F671" s="19"/>
      <c r="G671" s="19"/>
    </row>
    <row r="672" spans="1:7" ht="12.75" outlineLevel="2">
      <c r="A672" s="43">
        <v>14</v>
      </c>
      <c r="B672" s="43" t="str">
        <f>B671</f>
        <v>14 06</v>
      </c>
      <c r="C672" s="118" t="s">
        <v>816</v>
      </c>
      <c r="D672" s="57" t="s">
        <v>817</v>
      </c>
      <c r="E672" s="19" t="s">
        <v>125</v>
      </c>
      <c r="F672" s="19"/>
      <c r="G672" s="19"/>
    </row>
    <row r="673" spans="1:7" ht="12.75" outlineLevel="2">
      <c r="A673" s="43">
        <v>14</v>
      </c>
      <c r="B673" s="43" t="str">
        <f>B672</f>
        <v>14 06</v>
      </c>
      <c r="C673" s="118" t="s">
        <v>818</v>
      </c>
      <c r="D673" s="57" t="s">
        <v>708</v>
      </c>
      <c r="E673" s="19" t="s">
        <v>125</v>
      </c>
      <c r="F673" s="19"/>
      <c r="G673" s="19"/>
    </row>
    <row r="674" spans="1:7" ht="22.5" outlineLevel="1">
      <c r="A674" s="43">
        <v>14</v>
      </c>
      <c r="B674" s="40" t="s">
        <v>1714</v>
      </c>
      <c r="C674" s="119"/>
      <c r="D674" s="56" t="s">
        <v>1715</v>
      </c>
      <c r="E674" s="19"/>
      <c r="F674" s="19"/>
      <c r="G674" s="19"/>
    </row>
    <row r="675" spans="1:7" ht="12.75" outlineLevel="2">
      <c r="A675" s="43">
        <v>14</v>
      </c>
      <c r="B675" s="43" t="str">
        <f>B674</f>
        <v>14 07</v>
      </c>
      <c r="C675" s="118" t="s">
        <v>1716</v>
      </c>
      <c r="D675" s="57" t="s">
        <v>1717</v>
      </c>
      <c r="E675" s="19" t="s">
        <v>125</v>
      </c>
      <c r="F675" s="19"/>
      <c r="G675" s="19"/>
    </row>
    <row r="676" spans="1:7" ht="12.75" outlineLevel="2">
      <c r="A676" s="43">
        <v>14</v>
      </c>
      <c r="B676" s="43" t="str">
        <f aca="true" t="shared" si="25" ref="B676:B684">B675</f>
        <v>14 07</v>
      </c>
      <c r="C676" s="118" t="s">
        <v>1718</v>
      </c>
      <c r="D676" s="57" t="s">
        <v>1719</v>
      </c>
      <c r="E676" s="19" t="s">
        <v>125</v>
      </c>
      <c r="F676" s="19"/>
      <c r="G676" s="19"/>
    </row>
    <row r="677" spans="1:7" ht="12.75" outlineLevel="2">
      <c r="A677" s="43">
        <v>14</v>
      </c>
      <c r="B677" s="43" t="str">
        <f t="shared" si="25"/>
        <v>14 07</v>
      </c>
      <c r="C677" s="118" t="s">
        <v>1720</v>
      </c>
      <c r="D677" s="57" t="s">
        <v>1721</v>
      </c>
      <c r="E677" s="19" t="s">
        <v>125</v>
      </c>
      <c r="F677" s="19"/>
      <c r="G677" s="19"/>
    </row>
    <row r="678" spans="1:7" ht="12.75" outlineLevel="2">
      <c r="A678" s="43">
        <v>14</v>
      </c>
      <c r="B678" s="43" t="str">
        <f t="shared" si="25"/>
        <v>14 07</v>
      </c>
      <c r="C678" s="118" t="s">
        <v>1723</v>
      </c>
      <c r="D678" s="57" t="s">
        <v>1722</v>
      </c>
      <c r="E678" s="19" t="s">
        <v>125</v>
      </c>
      <c r="F678" s="19"/>
      <c r="G678" s="19"/>
    </row>
    <row r="679" spans="1:7" ht="12.75" outlineLevel="2">
      <c r="A679" s="43">
        <v>14</v>
      </c>
      <c r="B679" s="43" t="str">
        <f t="shared" si="25"/>
        <v>14 07</v>
      </c>
      <c r="C679" s="118" t="s">
        <v>1723</v>
      </c>
      <c r="D679" s="57" t="s">
        <v>1731</v>
      </c>
      <c r="E679" s="19" t="s">
        <v>125</v>
      </c>
      <c r="F679" s="19"/>
      <c r="G679" s="19"/>
    </row>
    <row r="680" spans="1:7" ht="12.75" outlineLevel="2">
      <c r="A680" s="43">
        <v>14</v>
      </c>
      <c r="B680" s="43" t="str">
        <f t="shared" si="25"/>
        <v>14 07</v>
      </c>
      <c r="C680" s="118" t="s">
        <v>1724</v>
      </c>
      <c r="D680" s="57" t="s">
        <v>1732</v>
      </c>
      <c r="E680" s="19" t="s">
        <v>125</v>
      </c>
      <c r="F680" s="19"/>
      <c r="G680" s="19"/>
    </row>
    <row r="681" spans="1:7" ht="12.75" outlineLevel="2">
      <c r="A681" s="43">
        <v>14</v>
      </c>
      <c r="B681" s="43" t="str">
        <f t="shared" si="25"/>
        <v>14 07</v>
      </c>
      <c r="C681" s="118" t="s">
        <v>1725</v>
      </c>
      <c r="D681" s="57" t="s">
        <v>1733</v>
      </c>
      <c r="E681" s="19" t="s">
        <v>125</v>
      </c>
      <c r="F681" s="19"/>
      <c r="G681" s="19"/>
    </row>
    <row r="682" spans="1:7" ht="12.75" outlineLevel="2">
      <c r="A682" s="43">
        <v>14</v>
      </c>
      <c r="B682" s="43" t="str">
        <f t="shared" si="25"/>
        <v>14 07</v>
      </c>
      <c r="C682" s="118" t="s">
        <v>1726</v>
      </c>
      <c r="D682" s="57" t="s">
        <v>1734</v>
      </c>
      <c r="E682" s="19" t="s">
        <v>125</v>
      </c>
      <c r="F682" s="19"/>
      <c r="G682" s="19"/>
    </row>
    <row r="683" spans="1:7" ht="12.75" outlineLevel="2">
      <c r="A683" s="43">
        <v>14</v>
      </c>
      <c r="B683" s="43" t="str">
        <f t="shared" si="25"/>
        <v>14 07</v>
      </c>
      <c r="C683" s="118" t="s">
        <v>1727</v>
      </c>
      <c r="D683" s="57" t="s">
        <v>1735</v>
      </c>
      <c r="E683" s="19" t="s">
        <v>125</v>
      </c>
      <c r="F683" s="19"/>
      <c r="G683" s="19"/>
    </row>
    <row r="684" spans="1:7" ht="22.5" outlineLevel="2">
      <c r="A684" s="43">
        <v>14</v>
      </c>
      <c r="B684" s="43" t="str">
        <f t="shared" si="25"/>
        <v>14 07</v>
      </c>
      <c r="C684" s="118" t="s">
        <v>1728</v>
      </c>
      <c r="D684" s="57" t="s">
        <v>1677</v>
      </c>
      <c r="E684" s="19" t="s">
        <v>125</v>
      </c>
      <c r="F684" s="19"/>
      <c r="G684" s="19"/>
    </row>
    <row r="685" spans="1:7" ht="12.75" outlineLevel="2">
      <c r="A685" s="43">
        <v>14</v>
      </c>
      <c r="B685" s="43" t="str">
        <f aca="true" t="shared" si="26" ref="B685:B704">B684</f>
        <v>14 07</v>
      </c>
      <c r="C685" s="118" t="s">
        <v>1729</v>
      </c>
      <c r="D685" s="57" t="s">
        <v>1736</v>
      </c>
      <c r="E685" s="19" t="s">
        <v>125</v>
      </c>
      <c r="F685" s="19"/>
      <c r="G685" s="19"/>
    </row>
    <row r="686" spans="1:7" ht="12.75" outlineLevel="2">
      <c r="A686" s="43">
        <v>14</v>
      </c>
      <c r="B686" s="43" t="str">
        <f t="shared" si="26"/>
        <v>14 07</v>
      </c>
      <c r="C686" s="118" t="s">
        <v>1730</v>
      </c>
      <c r="D686" s="286" t="s">
        <v>1737</v>
      </c>
      <c r="E686" s="19" t="s">
        <v>125</v>
      </c>
      <c r="F686" s="19"/>
      <c r="G686" s="19"/>
    </row>
    <row r="687" spans="1:7" ht="12.75" outlineLevel="2">
      <c r="A687" s="43">
        <v>14</v>
      </c>
      <c r="B687" s="43" t="str">
        <f t="shared" si="26"/>
        <v>14 07</v>
      </c>
      <c r="C687" s="118" t="s">
        <v>1738</v>
      </c>
      <c r="D687" s="286" t="s">
        <v>1739</v>
      </c>
      <c r="E687" s="19" t="s">
        <v>125</v>
      </c>
      <c r="F687" s="19"/>
      <c r="G687" s="19"/>
    </row>
    <row r="688" spans="1:7" ht="12.75" outlineLevel="2">
      <c r="A688" s="43">
        <v>14</v>
      </c>
      <c r="B688" s="43" t="str">
        <f t="shared" si="26"/>
        <v>14 07</v>
      </c>
      <c r="C688" s="118" t="s">
        <v>1741</v>
      </c>
      <c r="D688" s="286" t="s">
        <v>1740</v>
      </c>
      <c r="E688" s="19" t="s">
        <v>125</v>
      </c>
      <c r="F688" s="19"/>
      <c r="G688" s="19"/>
    </row>
    <row r="689" spans="1:7" ht="12.75" outlineLevel="2">
      <c r="A689" s="43">
        <v>14</v>
      </c>
      <c r="B689" s="43" t="str">
        <f t="shared" si="26"/>
        <v>14 07</v>
      </c>
      <c r="C689" s="118" t="s">
        <v>1742</v>
      </c>
      <c r="D689" s="286" t="s">
        <v>1743</v>
      </c>
      <c r="E689" s="19" t="s">
        <v>125</v>
      </c>
      <c r="F689" s="19"/>
      <c r="G689" s="19"/>
    </row>
    <row r="690" spans="1:7" ht="12.75" outlineLevel="2">
      <c r="A690" s="43">
        <v>14</v>
      </c>
      <c r="B690" s="43" t="str">
        <f t="shared" si="26"/>
        <v>14 07</v>
      </c>
      <c r="C690" s="118" t="s">
        <v>1744</v>
      </c>
      <c r="D690" s="57" t="s">
        <v>1759</v>
      </c>
      <c r="E690" s="19" t="s">
        <v>125</v>
      </c>
      <c r="F690" s="19"/>
      <c r="G690" s="19"/>
    </row>
    <row r="691" spans="1:7" ht="22.5" outlineLevel="2">
      <c r="A691" s="43">
        <v>14</v>
      </c>
      <c r="B691" s="43" t="str">
        <f t="shared" si="26"/>
        <v>14 07</v>
      </c>
      <c r="C691" s="118" t="s">
        <v>1745</v>
      </c>
      <c r="D691" s="57" t="s">
        <v>175</v>
      </c>
      <c r="E691" s="19" t="s">
        <v>125</v>
      </c>
      <c r="F691" s="19"/>
      <c r="G691" s="19"/>
    </row>
    <row r="692" spans="1:7" ht="22.5" outlineLevel="2">
      <c r="A692" s="43">
        <v>14</v>
      </c>
      <c r="B692" s="43" t="str">
        <f t="shared" si="26"/>
        <v>14 07</v>
      </c>
      <c r="C692" s="118" t="s">
        <v>1746</v>
      </c>
      <c r="D692" s="57" t="s">
        <v>176</v>
      </c>
      <c r="E692" s="19" t="s">
        <v>125</v>
      </c>
      <c r="F692" s="19"/>
      <c r="G692" s="19"/>
    </row>
    <row r="693" spans="1:7" ht="22.5" outlineLevel="2">
      <c r="A693" s="43">
        <v>14</v>
      </c>
      <c r="B693" s="43" t="str">
        <f t="shared" si="26"/>
        <v>14 07</v>
      </c>
      <c r="C693" s="118" t="s">
        <v>1747</v>
      </c>
      <c r="D693" s="57" t="s">
        <v>177</v>
      </c>
      <c r="E693" s="19" t="s">
        <v>125</v>
      </c>
      <c r="F693" s="19"/>
      <c r="G693" s="19"/>
    </row>
    <row r="694" spans="1:7" ht="12.75" outlineLevel="2">
      <c r="A694" s="43">
        <v>14</v>
      </c>
      <c r="B694" s="43" t="str">
        <f t="shared" si="26"/>
        <v>14 07</v>
      </c>
      <c r="C694" s="118" t="s">
        <v>1748</v>
      </c>
      <c r="D694" s="57" t="s">
        <v>178</v>
      </c>
      <c r="E694" s="19" t="s">
        <v>125</v>
      </c>
      <c r="F694" s="19"/>
      <c r="G694" s="19"/>
    </row>
    <row r="695" spans="1:7" ht="12.75" outlineLevel="2">
      <c r="A695" s="43">
        <v>14</v>
      </c>
      <c r="B695" s="43" t="str">
        <f t="shared" si="26"/>
        <v>14 07</v>
      </c>
      <c r="C695" s="118" t="s">
        <v>1749</v>
      </c>
      <c r="D695" s="57" t="s">
        <v>1672</v>
      </c>
      <c r="E695" s="19"/>
      <c r="F695" s="19"/>
      <c r="G695" s="19"/>
    </row>
    <row r="696" spans="1:7" ht="12.75" outlineLevel="2">
      <c r="A696" s="43">
        <v>14</v>
      </c>
      <c r="B696" s="43" t="str">
        <f t="shared" si="26"/>
        <v>14 07</v>
      </c>
      <c r="C696" s="118" t="s">
        <v>1750</v>
      </c>
      <c r="D696" s="57" t="s">
        <v>1673</v>
      </c>
      <c r="E696" s="19" t="s">
        <v>125</v>
      </c>
      <c r="F696" s="19"/>
      <c r="G696" s="19"/>
    </row>
    <row r="697" spans="1:7" ht="12.75" outlineLevel="2">
      <c r="A697" s="43">
        <v>14</v>
      </c>
      <c r="B697" s="43" t="str">
        <f t="shared" si="26"/>
        <v>14 07</v>
      </c>
      <c r="C697" s="118" t="s">
        <v>1751</v>
      </c>
      <c r="D697" s="57" t="s">
        <v>1674</v>
      </c>
      <c r="E697" s="19"/>
      <c r="F697" s="19"/>
      <c r="G697" s="19"/>
    </row>
    <row r="698" spans="1:7" ht="12.75" outlineLevel="2">
      <c r="A698" s="43">
        <v>14</v>
      </c>
      <c r="B698" s="43" t="str">
        <f t="shared" si="26"/>
        <v>14 07</v>
      </c>
      <c r="C698" s="118" t="s">
        <v>1752</v>
      </c>
      <c r="D698" s="57" t="s">
        <v>1675</v>
      </c>
      <c r="E698" s="19" t="s">
        <v>125</v>
      </c>
      <c r="F698" s="19"/>
      <c r="G698" s="19"/>
    </row>
    <row r="699" spans="1:7" ht="12.75" outlineLevel="2">
      <c r="A699" s="43">
        <v>14</v>
      </c>
      <c r="B699" s="43" t="str">
        <f t="shared" si="26"/>
        <v>14 07</v>
      </c>
      <c r="C699" s="118" t="s">
        <v>1753</v>
      </c>
      <c r="D699" s="57" t="s">
        <v>1676</v>
      </c>
      <c r="E699" s="19"/>
      <c r="F699" s="19"/>
      <c r="G699" s="19"/>
    </row>
    <row r="700" spans="1:7" ht="12.75" outlineLevel="2">
      <c r="A700" s="43">
        <v>14</v>
      </c>
      <c r="B700" s="43" t="str">
        <f t="shared" si="26"/>
        <v>14 07</v>
      </c>
      <c r="C700" s="118" t="s">
        <v>1754</v>
      </c>
      <c r="D700" s="57" t="s">
        <v>1678</v>
      </c>
      <c r="E700" s="19" t="s">
        <v>125</v>
      </c>
      <c r="F700" s="19"/>
      <c r="G700" s="19"/>
    </row>
    <row r="701" spans="1:7" ht="12.75" outlineLevel="2">
      <c r="A701" s="43">
        <v>14</v>
      </c>
      <c r="B701" s="43" t="str">
        <f t="shared" si="26"/>
        <v>14 07</v>
      </c>
      <c r="C701" s="118" t="s">
        <v>1755</v>
      </c>
      <c r="D701" s="286" t="s">
        <v>1679</v>
      </c>
      <c r="E701" s="19"/>
      <c r="F701" s="19"/>
      <c r="G701" s="19"/>
    </row>
    <row r="702" spans="1:7" ht="12.75" outlineLevel="2">
      <c r="A702" s="43">
        <v>14</v>
      </c>
      <c r="B702" s="43" t="str">
        <f t="shared" si="26"/>
        <v>14 07</v>
      </c>
      <c r="C702" s="118" t="s">
        <v>1756</v>
      </c>
      <c r="D702" s="286" t="s">
        <v>1118</v>
      </c>
      <c r="E702" s="19" t="s">
        <v>125</v>
      </c>
      <c r="F702" s="19"/>
      <c r="G702" s="19"/>
    </row>
    <row r="703" spans="1:7" ht="12.75" outlineLevel="2">
      <c r="A703" s="43">
        <v>14</v>
      </c>
      <c r="B703" s="43" t="str">
        <f t="shared" si="26"/>
        <v>14 07</v>
      </c>
      <c r="C703" s="118" t="s">
        <v>1757</v>
      </c>
      <c r="D703" s="286" t="s">
        <v>1680</v>
      </c>
      <c r="E703" s="19" t="s">
        <v>125</v>
      </c>
      <c r="F703" s="19"/>
      <c r="G703" s="19"/>
    </row>
    <row r="704" spans="1:7" ht="12.75" outlineLevel="2">
      <c r="A704" s="43">
        <v>14</v>
      </c>
      <c r="B704" s="43" t="str">
        <f t="shared" si="26"/>
        <v>14 07</v>
      </c>
      <c r="C704" s="118" t="s">
        <v>1758</v>
      </c>
      <c r="D704" s="286" t="s">
        <v>1681</v>
      </c>
      <c r="E704" s="19"/>
      <c r="F704" s="19"/>
      <c r="G704" s="19"/>
    </row>
    <row r="705" spans="1:6" ht="15.75" customHeight="1">
      <c r="A705" s="43"/>
      <c r="B705" s="43"/>
      <c r="C705" s="118"/>
      <c r="D705" s="286"/>
      <c r="E705" s="19"/>
      <c r="F705" s="19"/>
    </row>
    <row r="706" spans="1:7" ht="27.75" customHeight="1">
      <c r="A706" s="116">
        <v>15</v>
      </c>
      <c r="B706" s="46"/>
      <c r="C706" s="45"/>
      <c r="D706" s="114" t="s">
        <v>1300</v>
      </c>
      <c r="E706" s="19"/>
      <c r="F706" s="19"/>
      <c r="G706" s="19"/>
    </row>
    <row r="707" spans="1:7" ht="22.5" outlineLevel="1">
      <c r="A707" s="43">
        <v>15</v>
      </c>
      <c r="B707" s="40" t="s">
        <v>709</v>
      </c>
      <c r="C707" s="117"/>
      <c r="D707" s="56" t="s">
        <v>2083</v>
      </c>
      <c r="E707" s="19"/>
      <c r="F707" s="19"/>
      <c r="G707" s="19"/>
    </row>
    <row r="708" spans="1:7" ht="12.75" outlineLevel="2">
      <c r="A708" s="43">
        <v>15</v>
      </c>
      <c r="B708" s="43" t="str">
        <f>B707</f>
        <v>15 01 </v>
      </c>
      <c r="C708" s="118" t="s">
        <v>2084</v>
      </c>
      <c r="D708" s="57" t="s">
        <v>2085</v>
      </c>
      <c r="E708" s="19"/>
      <c r="F708" s="19"/>
      <c r="G708" s="19"/>
    </row>
    <row r="709" spans="1:7" ht="12.75" outlineLevel="2">
      <c r="A709" s="43">
        <v>15</v>
      </c>
      <c r="B709" s="43" t="str">
        <f aca="true" t="shared" si="27" ref="B709:B719">B708</f>
        <v>15 01 </v>
      </c>
      <c r="C709" s="118" t="s">
        <v>678</v>
      </c>
      <c r="D709" s="57" t="s">
        <v>679</v>
      </c>
      <c r="E709" s="19"/>
      <c r="F709" s="19"/>
      <c r="G709" s="19"/>
    </row>
    <row r="710" spans="1:7" ht="12.75" outlineLevel="2">
      <c r="A710" s="43">
        <v>15</v>
      </c>
      <c r="B710" s="43" t="str">
        <f t="shared" si="27"/>
        <v>15 01 </v>
      </c>
      <c r="C710" s="118" t="s">
        <v>680</v>
      </c>
      <c r="D710" s="57" t="s">
        <v>681</v>
      </c>
      <c r="E710" s="19"/>
      <c r="F710" s="19"/>
      <c r="G710" s="19"/>
    </row>
    <row r="711" spans="1:7" ht="12.75" outlineLevel="2">
      <c r="A711" s="43">
        <v>15</v>
      </c>
      <c r="B711" s="43" t="str">
        <f t="shared" si="27"/>
        <v>15 01 </v>
      </c>
      <c r="C711" s="118" t="s">
        <v>682</v>
      </c>
      <c r="D711" s="57" t="s">
        <v>683</v>
      </c>
      <c r="E711" s="19"/>
      <c r="F711" s="19"/>
      <c r="G711" s="19"/>
    </row>
    <row r="712" spans="1:7" ht="12.75" outlineLevel="2">
      <c r="A712" s="43">
        <v>15</v>
      </c>
      <c r="B712" s="43" t="str">
        <f t="shared" si="27"/>
        <v>15 01 </v>
      </c>
      <c r="C712" s="118" t="s">
        <v>684</v>
      </c>
      <c r="D712" s="57" t="s">
        <v>685</v>
      </c>
      <c r="E712" s="19"/>
      <c r="F712" s="19"/>
      <c r="G712" s="19"/>
    </row>
    <row r="713" spans="1:7" ht="12.75" outlineLevel="2">
      <c r="A713" s="43">
        <v>15</v>
      </c>
      <c r="B713" s="43" t="str">
        <f t="shared" si="27"/>
        <v>15 01 </v>
      </c>
      <c r="C713" s="118" t="s">
        <v>686</v>
      </c>
      <c r="D713" s="57" t="s">
        <v>687</v>
      </c>
      <c r="E713" s="19"/>
      <c r="F713" s="19"/>
      <c r="G713" s="19"/>
    </row>
    <row r="714" spans="1:7" ht="12.75" outlineLevel="2">
      <c r="A714" s="43">
        <v>15</v>
      </c>
      <c r="B714" s="43" t="str">
        <f t="shared" si="27"/>
        <v>15 01 </v>
      </c>
      <c r="C714" s="118" t="s">
        <v>688</v>
      </c>
      <c r="D714" s="57" t="s">
        <v>689</v>
      </c>
      <c r="E714" s="19"/>
      <c r="F714" s="19"/>
      <c r="G714" s="19"/>
    </row>
    <row r="715" spans="1:7" ht="12.75" outlineLevel="2">
      <c r="A715" s="43">
        <v>15</v>
      </c>
      <c r="B715" s="43" t="str">
        <f t="shared" si="27"/>
        <v>15 01 </v>
      </c>
      <c r="C715" s="118" t="s">
        <v>690</v>
      </c>
      <c r="D715" s="57" t="s">
        <v>691</v>
      </c>
      <c r="E715" s="19"/>
      <c r="F715" s="19"/>
      <c r="G715" s="19"/>
    </row>
    <row r="716" spans="1:7" ht="12.75" outlineLevel="2">
      <c r="A716" s="43">
        <v>15</v>
      </c>
      <c r="B716" s="43" t="str">
        <f t="shared" si="27"/>
        <v>15 01 </v>
      </c>
      <c r="C716" s="118" t="s">
        <v>692</v>
      </c>
      <c r="D716" s="57" t="s">
        <v>693</v>
      </c>
      <c r="E716" s="19" t="s">
        <v>125</v>
      </c>
      <c r="F716" s="19"/>
      <c r="G716" s="19"/>
    </row>
    <row r="717" spans="1:7" ht="22.5" outlineLevel="2">
      <c r="A717" s="43">
        <v>15</v>
      </c>
      <c r="B717" s="43" t="str">
        <f t="shared" si="27"/>
        <v>15 01 </v>
      </c>
      <c r="C717" s="118" t="s">
        <v>694</v>
      </c>
      <c r="D717" s="57" t="s">
        <v>718</v>
      </c>
      <c r="E717" s="19" t="s">
        <v>125</v>
      </c>
      <c r="F717" s="19"/>
      <c r="G717" s="19"/>
    </row>
    <row r="718" spans="1:7" ht="12.75" outlineLevel="2">
      <c r="A718" s="43">
        <v>15</v>
      </c>
      <c r="B718" s="43" t="str">
        <f t="shared" si="27"/>
        <v>15 01 </v>
      </c>
      <c r="C718" s="118" t="s">
        <v>719</v>
      </c>
      <c r="D718" s="57" t="s">
        <v>1004</v>
      </c>
      <c r="E718" s="19"/>
      <c r="F718" s="19"/>
      <c r="G718" s="19"/>
    </row>
    <row r="719" spans="1:7" ht="12.75" outlineLevel="2">
      <c r="A719" s="43">
        <v>15</v>
      </c>
      <c r="B719" s="43" t="str">
        <f t="shared" si="27"/>
        <v>15 01 </v>
      </c>
      <c r="C719" s="118" t="s">
        <v>1005</v>
      </c>
      <c r="D719" s="57" t="s">
        <v>1006</v>
      </c>
      <c r="E719" s="19" t="s">
        <v>125</v>
      </c>
      <c r="F719" s="19"/>
      <c r="G719" s="19"/>
    </row>
    <row r="720" spans="1:7" ht="12.75" outlineLevel="1">
      <c r="A720" s="43">
        <v>15</v>
      </c>
      <c r="B720" s="40" t="s">
        <v>1007</v>
      </c>
      <c r="C720" s="117"/>
      <c r="D720" s="56" t="s">
        <v>238</v>
      </c>
      <c r="E720" s="19"/>
      <c r="F720" s="19"/>
      <c r="G720" s="19"/>
    </row>
    <row r="721" spans="1:7" ht="22.5" outlineLevel="2">
      <c r="A721" s="43">
        <v>15</v>
      </c>
      <c r="B721" s="43" t="str">
        <f>B720</f>
        <v>15 02 </v>
      </c>
      <c r="C721" s="118" t="s">
        <v>1008</v>
      </c>
      <c r="D721" s="57" t="s">
        <v>562</v>
      </c>
      <c r="E721" s="19" t="s">
        <v>125</v>
      </c>
      <c r="F721" s="19"/>
      <c r="G721" s="19"/>
    </row>
    <row r="722" spans="1:7" ht="22.5" outlineLevel="2">
      <c r="A722" s="43">
        <v>15</v>
      </c>
      <c r="B722" s="43" t="str">
        <f>B720</f>
        <v>15 02 </v>
      </c>
      <c r="C722" s="118" t="s">
        <v>1009</v>
      </c>
      <c r="D722" s="57" t="s">
        <v>568</v>
      </c>
      <c r="E722" s="19"/>
      <c r="F722" s="19"/>
      <c r="G722" s="19"/>
    </row>
    <row r="723" spans="1:7" ht="21.75" customHeight="1">
      <c r="A723" s="116">
        <v>16</v>
      </c>
      <c r="B723" s="46"/>
      <c r="C723" s="45"/>
      <c r="D723" s="115" t="s">
        <v>1301</v>
      </c>
      <c r="E723" s="19"/>
      <c r="F723" s="19"/>
      <c r="G723" s="19"/>
    </row>
    <row r="724" spans="1:7" ht="33.75" outlineLevel="1">
      <c r="A724" s="43">
        <v>16</v>
      </c>
      <c r="B724" s="40" t="s">
        <v>1109</v>
      </c>
      <c r="C724" s="117"/>
      <c r="D724" s="56" t="s">
        <v>1110</v>
      </c>
      <c r="E724" s="19"/>
      <c r="F724" s="19"/>
      <c r="G724" s="19"/>
    </row>
    <row r="725" spans="1:7" ht="12.75" outlineLevel="2">
      <c r="A725" s="43">
        <v>16</v>
      </c>
      <c r="B725" s="43" t="str">
        <f>B724</f>
        <v>16 01 </v>
      </c>
      <c r="C725" s="118" t="s">
        <v>1111</v>
      </c>
      <c r="D725" s="57" t="s">
        <v>1112</v>
      </c>
      <c r="E725" s="19"/>
      <c r="F725" s="19"/>
      <c r="G725" s="19"/>
    </row>
    <row r="726" spans="1:7" ht="12.75" outlineLevel="2">
      <c r="A726" s="43">
        <v>16</v>
      </c>
      <c r="B726" s="43" t="str">
        <f aca="true" t="shared" si="28" ref="B726:B744">B725</f>
        <v>16 01 </v>
      </c>
      <c r="C726" s="118" t="s">
        <v>1113</v>
      </c>
      <c r="D726" s="57" t="s">
        <v>1114</v>
      </c>
      <c r="E726" s="19" t="s">
        <v>125</v>
      </c>
      <c r="F726" s="19"/>
      <c r="G726" s="19"/>
    </row>
    <row r="727" spans="1:7" ht="12.75" outlineLevel="2">
      <c r="A727" s="43">
        <v>16</v>
      </c>
      <c r="B727" s="43" t="str">
        <f t="shared" si="28"/>
        <v>16 01 </v>
      </c>
      <c r="C727" s="118" t="s">
        <v>1115</v>
      </c>
      <c r="D727" s="57" t="s">
        <v>1116</v>
      </c>
      <c r="E727" s="19"/>
      <c r="F727" s="19"/>
      <c r="G727" s="19"/>
    </row>
    <row r="728" spans="1:7" ht="12.75" outlineLevel="2">
      <c r="A728" s="43">
        <v>16</v>
      </c>
      <c r="B728" s="43" t="str">
        <f t="shared" si="28"/>
        <v>16 01 </v>
      </c>
      <c r="C728" s="118" t="s">
        <v>1117</v>
      </c>
      <c r="D728" s="57" t="s">
        <v>1118</v>
      </c>
      <c r="E728" s="19" t="s">
        <v>125</v>
      </c>
      <c r="F728" s="19"/>
      <c r="G728" s="19"/>
    </row>
    <row r="729" spans="1:7" ht="12.75" outlineLevel="2">
      <c r="A729" s="43">
        <v>16</v>
      </c>
      <c r="B729" s="43" t="str">
        <f t="shared" si="28"/>
        <v>16 01 </v>
      </c>
      <c r="C729" s="118" t="s">
        <v>1119</v>
      </c>
      <c r="D729" s="57" t="s">
        <v>1120</v>
      </c>
      <c r="E729" s="19" t="s">
        <v>125</v>
      </c>
      <c r="F729" s="19"/>
      <c r="G729" s="19"/>
    </row>
    <row r="730" spans="1:7" ht="12.75" outlineLevel="2">
      <c r="A730" s="43">
        <v>16</v>
      </c>
      <c r="B730" s="43" t="str">
        <f t="shared" si="28"/>
        <v>16 01 </v>
      </c>
      <c r="C730" s="118" t="s">
        <v>1121</v>
      </c>
      <c r="D730" s="57" t="s">
        <v>1122</v>
      </c>
      <c r="E730" s="19" t="s">
        <v>125</v>
      </c>
      <c r="F730" s="19"/>
      <c r="G730" s="19"/>
    </row>
    <row r="731" spans="1:7" ht="12.75" outlineLevel="2">
      <c r="A731" s="43">
        <v>16</v>
      </c>
      <c r="B731" s="43" t="str">
        <f t="shared" si="28"/>
        <v>16 01 </v>
      </c>
      <c r="C731" s="118" t="s">
        <v>1123</v>
      </c>
      <c r="D731" s="57" t="s">
        <v>1130</v>
      </c>
      <c r="E731" s="19" t="s">
        <v>125</v>
      </c>
      <c r="F731" s="19"/>
      <c r="G731" s="19"/>
    </row>
    <row r="732" spans="1:7" ht="12.75" outlineLevel="2">
      <c r="A732" s="43">
        <v>16</v>
      </c>
      <c r="B732" s="43" t="str">
        <f t="shared" si="28"/>
        <v>16 01 </v>
      </c>
      <c r="C732" s="118" t="s">
        <v>1131</v>
      </c>
      <c r="D732" s="57" t="s">
        <v>1132</v>
      </c>
      <c r="E732" s="19" t="s">
        <v>125</v>
      </c>
      <c r="F732" s="19"/>
      <c r="G732" s="19"/>
    </row>
    <row r="733" spans="1:7" ht="12.75" outlineLevel="2">
      <c r="A733" s="43">
        <v>16</v>
      </c>
      <c r="B733" s="43" t="str">
        <f t="shared" si="28"/>
        <v>16 01 </v>
      </c>
      <c r="C733" s="118" t="s">
        <v>1133</v>
      </c>
      <c r="D733" s="57" t="s">
        <v>1134</v>
      </c>
      <c r="E733" s="19"/>
      <c r="F733" s="19"/>
      <c r="G733" s="19"/>
    </row>
    <row r="734" spans="1:7" ht="12.75" outlineLevel="2">
      <c r="A734" s="43">
        <v>16</v>
      </c>
      <c r="B734" s="43" t="str">
        <f t="shared" si="28"/>
        <v>16 01 </v>
      </c>
      <c r="C734" s="118" t="s">
        <v>1135</v>
      </c>
      <c r="D734" s="57" t="s">
        <v>2153</v>
      </c>
      <c r="E734" s="19" t="s">
        <v>125</v>
      </c>
      <c r="F734" s="19"/>
      <c r="G734" s="19"/>
    </row>
    <row r="735" spans="1:7" ht="12.75" outlineLevel="2">
      <c r="A735" s="43">
        <v>16</v>
      </c>
      <c r="B735" s="43" t="str">
        <f t="shared" si="28"/>
        <v>16 01 </v>
      </c>
      <c r="C735" s="118" t="s">
        <v>2154</v>
      </c>
      <c r="D735" s="57" t="s">
        <v>2155</v>
      </c>
      <c r="E735" s="19" t="s">
        <v>125</v>
      </c>
      <c r="F735" s="19"/>
      <c r="G735" s="19"/>
    </row>
    <row r="736" spans="1:7" ht="12.75" outlineLevel="2">
      <c r="A736" s="43">
        <v>16</v>
      </c>
      <c r="B736" s="43" t="str">
        <f t="shared" si="28"/>
        <v>16 01 </v>
      </c>
      <c r="C736" s="118" t="s">
        <v>1353</v>
      </c>
      <c r="D736" s="57" t="s">
        <v>1354</v>
      </c>
      <c r="E736" s="19"/>
      <c r="F736" s="19"/>
      <c r="G736" s="19"/>
    </row>
    <row r="737" spans="1:7" ht="12.75" outlineLevel="2">
      <c r="A737" s="43">
        <v>16</v>
      </c>
      <c r="B737" s="43" t="str">
        <f t="shared" si="28"/>
        <v>16 01 </v>
      </c>
      <c r="C737" s="118" t="s">
        <v>1355</v>
      </c>
      <c r="D737" s="57" t="s">
        <v>1356</v>
      </c>
      <c r="E737" s="19"/>
      <c r="F737" s="19"/>
      <c r="G737" s="19"/>
    </row>
    <row r="738" spans="1:7" ht="12.75" outlineLevel="2">
      <c r="A738" s="43">
        <v>16</v>
      </c>
      <c r="B738" s="43" t="str">
        <f t="shared" si="28"/>
        <v>16 01 </v>
      </c>
      <c r="C738" s="118" t="s">
        <v>1357</v>
      </c>
      <c r="D738" s="57" t="s">
        <v>1358</v>
      </c>
      <c r="E738" s="19"/>
      <c r="F738" s="19"/>
      <c r="G738" s="19"/>
    </row>
    <row r="739" spans="1:7" ht="12.75" outlineLevel="2">
      <c r="A739" s="43">
        <v>16</v>
      </c>
      <c r="B739" s="43" t="str">
        <f t="shared" si="28"/>
        <v>16 01 </v>
      </c>
      <c r="C739" s="118" t="s">
        <v>1359</v>
      </c>
      <c r="D739" s="57" t="s">
        <v>1360</v>
      </c>
      <c r="E739" s="19"/>
      <c r="F739" s="19"/>
      <c r="G739" s="19"/>
    </row>
    <row r="740" spans="1:7" ht="12.75" outlineLevel="2">
      <c r="A740" s="43">
        <v>16</v>
      </c>
      <c r="B740" s="43" t="str">
        <f t="shared" si="28"/>
        <v>16 01 </v>
      </c>
      <c r="C740" s="118" t="s">
        <v>1361</v>
      </c>
      <c r="D740" s="57" t="s">
        <v>1362</v>
      </c>
      <c r="E740" s="19"/>
      <c r="F740" s="19"/>
      <c r="G740" s="19"/>
    </row>
    <row r="741" spans="1:7" ht="12.75" outlineLevel="2">
      <c r="A741" s="43">
        <v>16</v>
      </c>
      <c r="B741" s="43" t="str">
        <f t="shared" si="28"/>
        <v>16 01 </v>
      </c>
      <c r="C741" s="118" t="s">
        <v>1518</v>
      </c>
      <c r="D741" s="57" t="s">
        <v>132</v>
      </c>
      <c r="E741" s="19"/>
      <c r="F741" s="19"/>
      <c r="G741" s="19"/>
    </row>
    <row r="742" spans="1:7" ht="22.5" outlineLevel="2">
      <c r="A742" s="43">
        <v>16</v>
      </c>
      <c r="B742" s="43" t="str">
        <f t="shared" si="28"/>
        <v>16 01 </v>
      </c>
      <c r="C742" s="118" t="s">
        <v>133</v>
      </c>
      <c r="D742" s="57" t="s">
        <v>1519</v>
      </c>
      <c r="E742" s="19" t="s">
        <v>125</v>
      </c>
      <c r="F742" s="19"/>
      <c r="G742" s="19"/>
    </row>
    <row r="743" spans="1:7" ht="12.75" outlineLevel="2">
      <c r="A743" s="43">
        <v>16</v>
      </c>
      <c r="B743" s="43" t="str">
        <f t="shared" si="28"/>
        <v>16 01 </v>
      </c>
      <c r="C743" s="118" t="s">
        <v>114</v>
      </c>
      <c r="D743" s="57" t="s">
        <v>1185</v>
      </c>
      <c r="E743" s="19"/>
      <c r="F743" s="19"/>
      <c r="G743" s="19"/>
    </row>
    <row r="744" spans="1:7" ht="12.75" outlineLevel="2">
      <c r="A744" s="43">
        <v>16</v>
      </c>
      <c r="B744" s="43" t="str">
        <f t="shared" si="28"/>
        <v>16 01 </v>
      </c>
      <c r="C744" s="118" t="s">
        <v>1186</v>
      </c>
      <c r="D744" s="57" t="s">
        <v>144</v>
      </c>
      <c r="E744" s="19"/>
      <c r="F744" s="19"/>
      <c r="G744" s="19"/>
    </row>
    <row r="745" spans="1:7" ht="12.75" outlineLevel="1">
      <c r="A745" s="43">
        <v>16</v>
      </c>
      <c r="B745" s="40" t="s">
        <v>1187</v>
      </c>
      <c r="C745" s="117"/>
      <c r="D745" s="56" t="s">
        <v>1188</v>
      </c>
      <c r="E745" s="19"/>
      <c r="F745" s="19"/>
      <c r="G745" s="19"/>
    </row>
    <row r="746" spans="1:7" ht="12.75" outlineLevel="2">
      <c r="A746" s="43">
        <v>16</v>
      </c>
      <c r="B746" s="43" t="str">
        <f>B745</f>
        <v>16 02 </v>
      </c>
      <c r="C746" s="118" t="s">
        <v>1189</v>
      </c>
      <c r="D746" s="57" t="s">
        <v>1190</v>
      </c>
      <c r="E746" s="19" t="s">
        <v>125</v>
      </c>
      <c r="F746" s="19"/>
      <c r="G746" s="19"/>
    </row>
    <row r="747" spans="1:7" ht="22.5" outlineLevel="2">
      <c r="A747" s="43">
        <v>16</v>
      </c>
      <c r="B747" s="43" t="str">
        <f aca="true" t="shared" si="29" ref="B747:B753">B746</f>
        <v>16 02 </v>
      </c>
      <c r="C747" s="118" t="s">
        <v>1191</v>
      </c>
      <c r="D747" s="57" t="s">
        <v>1474</v>
      </c>
      <c r="E747" s="19" t="s">
        <v>125</v>
      </c>
      <c r="F747" s="19"/>
      <c r="G747" s="19"/>
    </row>
    <row r="748" spans="1:7" ht="12.75" outlineLevel="2">
      <c r="A748" s="43">
        <v>16</v>
      </c>
      <c r="B748" s="43" t="str">
        <f t="shared" si="29"/>
        <v>16 02 </v>
      </c>
      <c r="C748" s="118" t="s">
        <v>1475</v>
      </c>
      <c r="D748" s="57" t="s">
        <v>1476</v>
      </c>
      <c r="E748" s="19" t="s">
        <v>125</v>
      </c>
      <c r="F748" s="19"/>
      <c r="G748" s="19"/>
    </row>
    <row r="749" spans="1:7" ht="12.75" outlineLevel="2">
      <c r="A749" s="43">
        <v>16</v>
      </c>
      <c r="B749" s="43" t="str">
        <f t="shared" si="29"/>
        <v>16 02 </v>
      </c>
      <c r="C749" s="118" t="s">
        <v>1477</v>
      </c>
      <c r="D749" s="57" t="s">
        <v>1478</v>
      </c>
      <c r="E749" s="19" t="s">
        <v>125</v>
      </c>
      <c r="F749" s="19"/>
      <c r="G749" s="19"/>
    </row>
    <row r="750" spans="1:7" ht="22.5" outlineLevel="2">
      <c r="A750" s="43">
        <v>16</v>
      </c>
      <c r="B750" s="43" t="str">
        <f t="shared" si="29"/>
        <v>16 02 </v>
      </c>
      <c r="C750" s="118" t="s">
        <v>1302</v>
      </c>
      <c r="D750" s="57" t="s">
        <v>1303</v>
      </c>
      <c r="E750" s="19" t="s">
        <v>125</v>
      </c>
      <c r="F750" s="19"/>
      <c r="G750" s="19"/>
    </row>
    <row r="751" spans="1:7" ht="12.75" outlineLevel="2">
      <c r="A751" s="43">
        <v>16</v>
      </c>
      <c r="B751" s="43" t="str">
        <f t="shared" si="29"/>
        <v>16 02 </v>
      </c>
      <c r="C751" s="118" t="s">
        <v>1304</v>
      </c>
      <c r="D751" s="57" t="s">
        <v>1305</v>
      </c>
      <c r="E751" s="19"/>
      <c r="F751" s="19"/>
      <c r="G751" s="19"/>
    </row>
    <row r="752" spans="1:7" ht="12.75" outlineLevel="2">
      <c r="A752" s="43">
        <v>16</v>
      </c>
      <c r="B752" s="43" t="str">
        <f t="shared" si="29"/>
        <v>16 02 </v>
      </c>
      <c r="C752" s="118" t="s">
        <v>1306</v>
      </c>
      <c r="D752" s="57" t="s">
        <v>1307</v>
      </c>
      <c r="E752" s="19" t="s">
        <v>125</v>
      </c>
      <c r="F752" s="19"/>
      <c r="G752" s="19"/>
    </row>
    <row r="753" spans="1:7" ht="12.75" outlineLevel="2">
      <c r="A753" s="43">
        <v>16</v>
      </c>
      <c r="B753" s="43" t="str">
        <f t="shared" si="29"/>
        <v>16 02 </v>
      </c>
      <c r="C753" s="118" t="s">
        <v>1308</v>
      </c>
      <c r="D753" s="57" t="s">
        <v>1309</v>
      </c>
      <c r="E753" s="19"/>
      <c r="F753" s="19"/>
      <c r="G753" s="19"/>
    </row>
    <row r="754" spans="1:7" ht="12.75" outlineLevel="1">
      <c r="A754" s="43">
        <v>16</v>
      </c>
      <c r="B754" s="40" t="s">
        <v>1310</v>
      </c>
      <c r="C754" s="117"/>
      <c r="D754" s="56" t="s">
        <v>1311</v>
      </c>
      <c r="E754" s="19"/>
      <c r="F754" s="19"/>
      <c r="G754" s="19"/>
    </row>
    <row r="755" spans="1:7" ht="12.75" outlineLevel="2">
      <c r="A755" s="43">
        <v>16</v>
      </c>
      <c r="B755" s="43" t="str">
        <f>B754</f>
        <v>16 03 </v>
      </c>
      <c r="C755" s="118" t="s">
        <v>1312</v>
      </c>
      <c r="D755" s="57" t="s">
        <v>1313</v>
      </c>
      <c r="E755" s="19" t="s">
        <v>125</v>
      </c>
      <c r="F755" s="19"/>
      <c r="G755" s="19"/>
    </row>
    <row r="756" spans="1:7" ht="12.75" outlineLevel="2">
      <c r="A756" s="43">
        <v>16</v>
      </c>
      <c r="B756" s="43" t="str">
        <f>B755</f>
        <v>16 03 </v>
      </c>
      <c r="C756" s="118" t="s">
        <v>1314</v>
      </c>
      <c r="D756" s="57" t="s">
        <v>1315</v>
      </c>
      <c r="E756" s="19"/>
      <c r="F756" s="19"/>
      <c r="G756" s="19"/>
    </row>
    <row r="757" spans="1:7" ht="12.75" outlineLevel="2">
      <c r="A757" s="43">
        <v>16</v>
      </c>
      <c r="B757" s="43" t="str">
        <f>B756</f>
        <v>16 03 </v>
      </c>
      <c r="C757" s="118" t="s">
        <v>1316</v>
      </c>
      <c r="D757" s="57" t="s">
        <v>1317</v>
      </c>
      <c r="E757" s="19" t="s">
        <v>125</v>
      </c>
      <c r="F757" s="19"/>
      <c r="G757" s="19"/>
    </row>
    <row r="758" spans="1:7" ht="12.75" outlineLevel="2">
      <c r="A758" s="43">
        <v>16</v>
      </c>
      <c r="B758" s="43" t="str">
        <f>B757</f>
        <v>16 03 </v>
      </c>
      <c r="C758" s="118" t="s">
        <v>1318</v>
      </c>
      <c r="D758" s="57" t="s">
        <v>1319</v>
      </c>
      <c r="E758" s="19"/>
      <c r="F758" s="19"/>
      <c r="G758" s="19"/>
    </row>
    <row r="759" spans="1:7" ht="12.75" outlineLevel="1">
      <c r="A759" s="43">
        <v>16</v>
      </c>
      <c r="B759" s="40" t="s">
        <v>1320</v>
      </c>
      <c r="C759" s="117"/>
      <c r="D759" s="56" t="s">
        <v>1321</v>
      </c>
      <c r="E759" s="19"/>
      <c r="F759" s="19"/>
      <c r="G759" s="19"/>
    </row>
    <row r="760" spans="1:7" ht="12.75" outlineLevel="2">
      <c r="A760" s="43">
        <v>16</v>
      </c>
      <c r="B760" s="43" t="str">
        <f>B759</f>
        <v>16 04</v>
      </c>
      <c r="C760" s="118" t="s">
        <v>1322</v>
      </c>
      <c r="D760" s="57" t="s">
        <v>1323</v>
      </c>
      <c r="E760" s="19" t="s">
        <v>125</v>
      </c>
      <c r="F760" s="19"/>
      <c r="G760" s="19"/>
    </row>
    <row r="761" spans="1:7" ht="12.75" outlineLevel="2">
      <c r="A761" s="43">
        <v>16</v>
      </c>
      <c r="B761" s="43" t="str">
        <f>B760</f>
        <v>16 04</v>
      </c>
      <c r="C761" s="118" t="s">
        <v>1324</v>
      </c>
      <c r="D761" s="57" t="s">
        <v>1325</v>
      </c>
      <c r="E761" s="19" t="s">
        <v>125</v>
      </c>
      <c r="F761" s="19"/>
      <c r="G761" s="19"/>
    </row>
    <row r="762" spans="1:7" ht="12.75" outlineLevel="2">
      <c r="A762" s="43">
        <v>16</v>
      </c>
      <c r="B762" s="43" t="str">
        <f>B761</f>
        <v>16 04</v>
      </c>
      <c r="C762" s="118" t="s">
        <v>1326</v>
      </c>
      <c r="D762" s="57" t="s">
        <v>1327</v>
      </c>
      <c r="E762" s="19" t="s">
        <v>125</v>
      </c>
      <c r="F762" s="19"/>
      <c r="G762" s="19"/>
    </row>
    <row r="763" spans="1:7" ht="12.75" outlineLevel="1">
      <c r="A763" s="43">
        <v>16</v>
      </c>
      <c r="B763" s="40" t="s">
        <v>1328</v>
      </c>
      <c r="C763" s="117"/>
      <c r="D763" s="56" t="s">
        <v>1329</v>
      </c>
      <c r="E763" s="19"/>
      <c r="F763" s="19"/>
      <c r="G763" s="19"/>
    </row>
    <row r="764" spans="1:7" ht="12.75" outlineLevel="2">
      <c r="A764" s="43">
        <v>16</v>
      </c>
      <c r="B764" s="43" t="str">
        <f aca="true" t="shared" si="30" ref="B764:B769">B763</f>
        <v>16 05 </v>
      </c>
      <c r="C764" s="118" t="s">
        <v>1330</v>
      </c>
      <c r="D764" s="57" t="s">
        <v>1331</v>
      </c>
      <c r="E764" s="19" t="s">
        <v>125</v>
      </c>
      <c r="F764" s="19"/>
      <c r="G764" s="19"/>
    </row>
    <row r="765" spans="1:7" ht="12.75" outlineLevel="2">
      <c r="A765" s="43">
        <v>16</v>
      </c>
      <c r="B765" s="43" t="str">
        <f t="shared" si="30"/>
        <v>16 05 </v>
      </c>
      <c r="C765" s="118" t="s">
        <v>1332</v>
      </c>
      <c r="D765" s="57" t="s">
        <v>1333</v>
      </c>
      <c r="E765" s="19"/>
      <c r="F765" s="19"/>
      <c r="G765" s="19"/>
    </row>
    <row r="766" spans="1:7" ht="22.5" outlineLevel="2">
      <c r="A766" s="43">
        <v>16</v>
      </c>
      <c r="B766" s="43" t="str">
        <f t="shared" si="30"/>
        <v>16 05 </v>
      </c>
      <c r="C766" s="118" t="s">
        <v>1334</v>
      </c>
      <c r="D766" s="57" t="s">
        <v>1335</v>
      </c>
      <c r="E766" s="19" t="s">
        <v>125</v>
      </c>
      <c r="F766" s="19"/>
      <c r="G766" s="19"/>
    </row>
    <row r="767" spans="1:7" ht="22.5" outlineLevel="2">
      <c r="A767" s="43">
        <v>16</v>
      </c>
      <c r="B767" s="43" t="str">
        <f t="shared" si="30"/>
        <v>16 05 </v>
      </c>
      <c r="C767" s="118" t="s">
        <v>1336</v>
      </c>
      <c r="D767" s="57" t="s">
        <v>1337</v>
      </c>
      <c r="E767" s="19" t="s">
        <v>125</v>
      </c>
      <c r="F767" s="19"/>
      <c r="G767" s="19"/>
    </row>
    <row r="768" spans="1:7" ht="22.5" outlineLevel="2">
      <c r="A768" s="43">
        <v>16</v>
      </c>
      <c r="B768" s="43" t="str">
        <f t="shared" si="30"/>
        <v>16 05 </v>
      </c>
      <c r="C768" s="118" t="s">
        <v>1338</v>
      </c>
      <c r="D768" s="57" t="s">
        <v>1481</v>
      </c>
      <c r="E768" s="19" t="s">
        <v>125</v>
      </c>
      <c r="F768" s="19"/>
      <c r="G768" s="19"/>
    </row>
    <row r="769" spans="1:7" ht="12.75" outlineLevel="2">
      <c r="A769" s="43">
        <v>16</v>
      </c>
      <c r="B769" s="43" t="str">
        <f t="shared" si="30"/>
        <v>16 05 </v>
      </c>
      <c r="C769" s="118" t="s">
        <v>1482</v>
      </c>
      <c r="D769" s="57" t="s">
        <v>1259</v>
      </c>
      <c r="E769" s="19"/>
      <c r="F769" s="19"/>
      <c r="G769" s="19"/>
    </row>
    <row r="770" spans="1:7" ht="12.75" outlineLevel="1">
      <c r="A770" s="43">
        <v>16</v>
      </c>
      <c r="B770" s="40" t="s">
        <v>1260</v>
      </c>
      <c r="C770" s="117"/>
      <c r="D770" s="56" t="s">
        <v>1261</v>
      </c>
      <c r="E770" s="19"/>
      <c r="F770" s="19"/>
      <c r="G770" s="19"/>
    </row>
    <row r="771" spans="1:7" ht="12.75" outlineLevel="2">
      <c r="A771" s="43">
        <v>16</v>
      </c>
      <c r="B771" s="43" t="str">
        <f aca="true" t="shared" si="31" ref="B771:B776">B770</f>
        <v>16 06 </v>
      </c>
      <c r="C771" s="118" t="s">
        <v>1262</v>
      </c>
      <c r="D771" s="57" t="s">
        <v>1263</v>
      </c>
      <c r="E771" s="19" t="s">
        <v>125</v>
      </c>
      <c r="F771" s="19"/>
      <c r="G771" s="19"/>
    </row>
    <row r="772" spans="1:7" ht="12.75" outlineLevel="2">
      <c r="A772" s="43">
        <v>16</v>
      </c>
      <c r="B772" s="43" t="str">
        <f t="shared" si="31"/>
        <v>16 06 </v>
      </c>
      <c r="C772" s="118" t="s">
        <v>1264</v>
      </c>
      <c r="D772" s="57" t="s">
        <v>1419</v>
      </c>
      <c r="E772" s="19" t="s">
        <v>125</v>
      </c>
      <c r="F772" s="19"/>
      <c r="G772" s="19"/>
    </row>
    <row r="773" spans="1:7" ht="12.75" outlineLevel="2">
      <c r="A773" s="43">
        <v>16</v>
      </c>
      <c r="B773" s="43" t="str">
        <f t="shared" si="31"/>
        <v>16 06 </v>
      </c>
      <c r="C773" s="118" t="s">
        <v>1420</v>
      </c>
      <c r="D773" s="57" t="s">
        <v>1421</v>
      </c>
      <c r="E773" s="19" t="s">
        <v>125</v>
      </c>
      <c r="F773" s="19"/>
      <c r="G773" s="19"/>
    </row>
    <row r="774" spans="1:7" ht="12.75" outlineLevel="2">
      <c r="A774" s="43">
        <v>16</v>
      </c>
      <c r="B774" s="43" t="str">
        <f t="shared" si="31"/>
        <v>16 06 </v>
      </c>
      <c r="C774" s="118" t="s">
        <v>1422</v>
      </c>
      <c r="D774" s="57" t="s">
        <v>1423</v>
      </c>
      <c r="E774" s="19"/>
      <c r="F774" s="19"/>
      <c r="G774" s="19"/>
    </row>
    <row r="775" spans="1:7" ht="12.75" outlineLevel="2">
      <c r="A775" s="43">
        <v>16</v>
      </c>
      <c r="B775" s="43" t="str">
        <f t="shared" si="31"/>
        <v>16 06 </v>
      </c>
      <c r="C775" s="118" t="s">
        <v>1424</v>
      </c>
      <c r="D775" s="57" t="s">
        <v>1425</v>
      </c>
      <c r="E775" s="19"/>
      <c r="F775" s="19"/>
      <c r="G775" s="19"/>
    </row>
    <row r="776" spans="1:7" ht="12.75" outlineLevel="2">
      <c r="A776" s="43">
        <v>16</v>
      </c>
      <c r="B776" s="43" t="str">
        <f t="shared" si="31"/>
        <v>16 06 </v>
      </c>
      <c r="C776" s="118" t="s">
        <v>1426</v>
      </c>
      <c r="D776" s="57" t="s">
        <v>1427</v>
      </c>
      <c r="E776" s="19" t="s">
        <v>125</v>
      </c>
      <c r="F776" s="19"/>
      <c r="G776" s="19"/>
    </row>
    <row r="777" spans="1:7" ht="22.5" outlineLevel="1">
      <c r="A777" s="43">
        <v>16</v>
      </c>
      <c r="B777" s="40" t="s">
        <v>1428</v>
      </c>
      <c r="C777" s="117"/>
      <c r="D777" s="56" t="s">
        <v>1429</v>
      </c>
      <c r="E777" s="19"/>
      <c r="F777" s="19"/>
      <c r="G777" s="19"/>
    </row>
    <row r="778" spans="1:7" ht="12.75" outlineLevel="2">
      <c r="A778" s="43">
        <v>16</v>
      </c>
      <c r="B778" s="43" t="str">
        <f>B777</f>
        <v>16 07 </v>
      </c>
      <c r="C778" s="118" t="s">
        <v>1430</v>
      </c>
      <c r="D778" s="57" t="s">
        <v>1431</v>
      </c>
      <c r="E778" s="19" t="s">
        <v>125</v>
      </c>
      <c r="F778" s="19"/>
      <c r="G778" s="19"/>
    </row>
    <row r="779" spans="1:7" ht="12.75" outlineLevel="2">
      <c r="A779" s="43">
        <v>16</v>
      </c>
      <c r="B779" s="43" t="str">
        <f>B778</f>
        <v>16 07 </v>
      </c>
      <c r="C779" s="118" t="s">
        <v>1432</v>
      </c>
      <c r="D779" s="57" t="s">
        <v>1433</v>
      </c>
      <c r="E779" s="19" t="s">
        <v>125</v>
      </c>
      <c r="F779" s="19"/>
      <c r="G779" s="19"/>
    </row>
    <row r="780" spans="1:7" ht="12.75" outlineLevel="2">
      <c r="A780" s="43">
        <v>16</v>
      </c>
      <c r="B780" s="43" t="str">
        <f>B779</f>
        <v>16 07 </v>
      </c>
      <c r="C780" s="118" t="s">
        <v>1434</v>
      </c>
      <c r="D780" s="57" t="s">
        <v>144</v>
      </c>
      <c r="E780" s="19"/>
      <c r="F780" s="19"/>
      <c r="G780" s="19"/>
    </row>
    <row r="781" spans="1:7" ht="12.75" outlineLevel="1">
      <c r="A781" s="43">
        <v>16</v>
      </c>
      <c r="B781" s="40" t="s">
        <v>1435</v>
      </c>
      <c r="C781" s="117"/>
      <c r="D781" s="56" t="s">
        <v>1436</v>
      </c>
      <c r="E781" s="19"/>
      <c r="F781" s="19"/>
      <c r="G781" s="19"/>
    </row>
    <row r="782" spans="1:7" ht="22.5" outlineLevel="2">
      <c r="A782" s="43">
        <v>16</v>
      </c>
      <c r="B782" s="43" t="str">
        <f>B781</f>
        <v>16 08 </v>
      </c>
      <c r="C782" s="118" t="s">
        <v>1437</v>
      </c>
      <c r="D782" s="57" t="s">
        <v>0</v>
      </c>
      <c r="E782" s="19"/>
      <c r="F782" s="19"/>
      <c r="G782" s="19"/>
    </row>
    <row r="783" spans="1:7" ht="12.75" outlineLevel="2">
      <c r="A783" s="43">
        <v>16</v>
      </c>
      <c r="B783" s="43" t="str">
        <f aca="true" t="shared" si="32" ref="B783:B788">B782</f>
        <v>16 08 </v>
      </c>
      <c r="C783" s="118" t="s">
        <v>1</v>
      </c>
      <c r="D783" s="57" t="s">
        <v>2</v>
      </c>
      <c r="E783" s="19" t="s">
        <v>125</v>
      </c>
      <c r="F783" s="19"/>
      <c r="G783" s="19"/>
    </row>
    <row r="784" spans="1:7" ht="12.75" outlineLevel="2">
      <c r="A784" s="43">
        <v>16</v>
      </c>
      <c r="B784" s="43" t="str">
        <f t="shared" si="32"/>
        <v>16 08 </v>
      </c>
      <c r="C784" s="118" t="s">
        <v>3</v>
      </c>
      <c r="D784" s="57" t="s">
        <v>1255</v>
      </c>
      <c r="E784" s="19"/>
      <c r="F784" s="19"/>
      <c r="G784" s="19"/>
    </row>
    <row r="785" spans="1:7" ht="12.75" outlineLevel="2">
      <c r="A785" s="43">
        <v>16</v>
      </c>
      <c r="B785" s="43" t="str">
        <f t="shared" si="32"/>
        <v>16 08 </v>
      </c>
      <c r="C785" s="118" t="s">
        <v>1256</v>
      </c>
      <c r="D785" s="57" t="s">
        <v>1257</v>
      </c>
      <c r="E785" s="19"/>
      <c r="F785" s="19"/>
      <c r="G785" s="19"/>
    </row>
    <row r="786" spans="1:7" ht="12.75" outlineLevel="2">
      <c r="A786" s="43">
        <v>16</v>
      </c>
      <c r="B786" s="43" t="str">
        <f t="shared" si="32"/>
        <v>16 08 </v>
      </c>
      <c r="C786" s="118" t="s">
        <v>1258</v>
      </c>
      <c r="D786" s="57" t="s">
        <v>1265</v>
      </c>
      <c r="E786" s="19" t="s">
        <v>125</v>
      </c>
      <c r="F786" s="19"/>
      <c r="G786" s="19"/>
    </row>
    <row r="787" spans="1:7" ht="12.75" outlineLevel="2">
      <c r="A787" s="43">
        <v>16</v>
      </c>
      <c r="B787" s="43" t="str">
        <f t="shared" si="32"/>
        <v>16 08 </v>
      </c>
      <c r="C787" s="118" t="s">
        <v>1266</v>
      </c>
      <c r="D787" s="57" t="s">
        <v>1267</v>
      </c>
      <c r="E787" s="19" t="s">
        <v>125</v>
      </c>
      <c r="F787" s="19"/>
      <c r="G787" s="19"/>
    </row>
    <row r="788" spans="1:7" ht="12.75" outlineLevel="2">
      <c r="A788" s="43">
        <v>16</v>
      </c>
      <c r="B788" s="43" t="str">
        <f t="shared" si="32"/>
        <v>16 08 </v>
      </c>
      <c r="C788" s="118" t="s">
        <v>1268</v>
      </c>
      <c r="D788" s="57" t="s">
        <v>1269</v>
      </c>
      <c r="E788" s="19" t="s">
        <v>125</v>
      </c>
      <c r="F788" s="19"/>
      <c r="G788" s="19"/>
    </row>
    <row r="789" spans="1:7" ht="12.75" outlineLevel="1">
      <c r="A789" s="43">
        <v>16</v>
      </c>
      <c r="B789" s="40" t="s">
        <v>1270</v>
      </c>
      <c r="C789" s="117"/>
      <c r="D789" s="56" t="s">
        <v>1271</v>
      </c>
      <c r="E789" s="19"/>
      <c r="F789" s="19"/>
      <c r="G789" s="19"/>
    </row>
    <row r="790" spans="1:7" ht="12.75" outlineLevel="2">
      <c r="A790" s="43">
        <v>16</v>
      </c>
      <c r="B790" s="43" t="str">
        <f>B789</f>
        <v>16 09</v>
      </c>
      <c r="C790" s="118" t="s">
        <v>1272</v>
      </c>
      <c r="D790" s="57" t="s">
        <v>1273</v>
      </c>
      <c r="E790" s="19" t="s">
        <v>125</v>
      </c>
      <c r="F790" s="19"/>
      <c r="G790" s="19"/>
    </row>
    <row r="791" spans="1:7" ht="12.75" outlineLevel="2">
      <c r="A791" s="43">
        <v>16</v>
      </c>
      <c r="B791" s="43" t="str">
        <f>B790</f>
        <v>16 09</v>
      </c>
      <c r="C791" s="118" t="s">
        <v>1274</v>
      </c>
      <c r="D791" s="57" t="s">
        <v>11</v>
      </c>
      <c r="E791" s="19" t="s">
        <v>125</v>
      </c>
      <c r="F791" s="19"/>
      <c r="G791" s="19"/>
    </row>
    <row r="792" spans="1:7" ht="12.75" outlineLevel="2">
      <c r="A792" s="43">
        <v>16</v>
      </c>
      <c r="B792" s="43" t="str">
        <f>B791</f>
        <v>16 09</v>
      </c>
      <c r="C792" s="118" t="s">
        <v>12</v>
      </c>
      <c r="D792" s="57" t="s">
        <v>13</v>
      </c>
      <c r="E792" s="19" t="s">
        <v>125</v>
      </c>
      <c r="F792" s="19"/>
      <c r="G792" s="19"/>
    </row>
    <row r="793" spans="1:7" ht="12.75" outlineLevel="2">
      <c r="A793" s="43">
        <v>16</v>
      </c>
      <c r="B793" s="43" t="str">
        <f>B792</f>
        <v>16 09</v>
      </c>
      <c r="C793" s="118" t="s">
        <v>14</v>
      </c>
      <c r="D793" s="57" t="s">
        <v>15</v>
      </c>
      <c r="E793" s="19" t="s">
        <v>125</v>
      </c>
      <c r="F793" s="19"/>
      <c r="G793" s="19"/>
    </row>
    <row r="794" spans="1:7" ht="12.75" outlineLevel="1">
      <c r="A794" s="43">
        <v>16</v>
      </c>
      <c r="B794" s="40" t="s">
        <v>16</v>
      </c>
      <c r="C794" s="117"/>
      <c r="D794" s="56" t="s">
        <v>17</v>
      </c>
      <c r="E794" s="19"/>
      <c r="F794" s="19"/>
      <c r="G794" s="19"/>
    </row>
    <row r="795" spans="1:7" ht="12.75" outlineLevel="2">
      <c r="A795" s="43">
        <v>16</v>
      </c>
      <c r="B795" s="43" t="str">
        <f>B794</f>
        <v>16 10</v>
      </c>
      <c r="C795" s="118" t="s">
        <v>1279</v>
      </c>
      <c r="D795" s="57" t="s">
        <v>1280</v>
      </c>
      <c r="E795" s="19" t="s">
        <v>125</v>
      </c>
      <c r="F795" s="19"/>
      <c r="G795" s="19"/>
    </row>
    <row r="796" spans="1:7" ht="12.75" outlineLevel="2">
      <c r="A796" s="43">
        <v>16</v>
      </c>
      <c r="B796" s="43" t="str">
        <f>B795</f>
        <v>16 10</v>
      </c>
      <c r="C796" s="118" t="s">
        <v>1281</v>
      </c>
      <c r="D796" s="57" t="s">
        <v>1282</v>
      </c>
      <c r="E796" s="19"/>
      <c r="F796" s="19"/>
      <c r="G796" s="19"/>
    </row>
    <row r="797" spans="1:7" ht="12.75" outlineLevel="2">
      <c r="A797" s="43">
        <v>16</v>
      </c>
      <c r="B797" s="43" t="str">
        <f>B796</f>
        <v>16 10</v>
      </c>
      <c r="C797" s="118" t="s">
        <v>1283</v>
      </c>
      <c r="D797" s="57" t="s">
        <v>1284</v>
      </c>
      <c r="E797" s="19" t="s">
        <v>125</v>
      </c>
      <c r="F797" s="19"/>
      <c r="G797" s="19"/>
    </row>
    <row r="798" spans="1:7" ht="12.75" outlineLevel="2">
      <c r="A798" s="43">
        <v>16</v>
      </c>
      <c r="B798" s="43" t="str">
        <f>B797</f>
        <v>16 10</v>
      </c>
      <c r="C798" s="118" t="s">
        <v>1285</v>
      </c>
      <c r="D798" s="57" t="s">
        <v>1294</v>
      </c>
      <c r="E798" s="19"/>
      <c r="F798" s="19"/>
      <c r="G798" s="19"/>
    </row>
    <row r="799" spans="1:7" ht="12.75" outlineLevel="1">
      <c r="A799" s="43">
        <v>16</v>
      </c>
      <c r="B799" s="40" t="s">
        <v>1295</v>
      </c>
      <c r="C799" s="117"/>
      <c r="D799" s="56" t="s">
        <v>1296</v>
      </c>
      <c r="E799" s="19"/>
      <c r="F799" s="19"/>
      <c r="G799" s="19"/>
    </row>
    <row r="800" spans="1:7" ht="22.5" outlineLevel="2">
      <c r="A800" s="43">
        <v>16</v>
      </c>
      <c r="B800" s="43" t="str">
        <f aca="true" t="shared" si="33" ref="B800:B805">B799</f>
        <v>16 11</v>
      </c>
      <c r="C800" s="118" t="s">
        <v>1297</v>
      </c>
      <c r="D800" s="57" t="s">
        <v>1438</v>
      </c>
      <c r="E800" s="19" t="s">
        <v>125</v>
      </c>
      <c r="F800" s="19"/>
      <c r="G800" s="19"/>
    </row>
    <row r="801" spans="1:7" ht="22.5" outlineLevel="2">
      <c r="A801" s="43">
        <v>16</v>
      </c>
      <c r="B801" s="43" t="str">
        <f t="shared" si="33"/>
        <v>16 11</v>
      </c>
      <c r="C801" s="118" t="s">
        <v>1439</v>
      </c>
      <c r="D801" s="57" t="s">
        <v>1440</v>
      </c>
      <c r="E801" s="19"/>
      <c r="F801" s="19"/>
      <c r="G801" s="19"/>
    </row>
    <row r="802" spans="1:7" ht="22.5" outlineLevel="2">
      <c r="A802" s="43">
        <v>16</v>
      </c>
      <c r="B802" s="43" t="str">
        <f t="shared" si="33"/>
        <v>16 11</v>
      </c>
      <c r="C802" s="118" t="s">
        <v>1441</v>
      </c>
      <c r="D802" s="57" t="s">
        <v>1442</v>
      </c>
      <c r="E802" s="19" t="s">
        <v>125</v>
      </c>
      <c r="F802" s="19"/>
      <c r="G802" s="19"/>
    </row>
    <row r="803" spans="1:7" ht="22.5" outlineLevel="2">
      <c r="A803" s="43">
        <v>16</v>
      </c>
      <c r="B803" s="43" t="str">
        <f t="shared" si="33"/>
        <v>16 11</v>
      </c>
      <c r="C803" s="118" t="s">
        <v>1443</v>
      </c>
      <c r="D803" s="57" t="s">
        <v>1444</v>
      </c>
      <c r="E803" s="19"/>
      <c r="F803" s="19"/>
      <c r="G803" s="19"/>
    </row>
    <row r="804" spans="1:7" ht="22.5" outlineLevel="2">
      <c r="A804" s="43">
        <v>16</v>
      </c>
      <c r="B804" s="43" t="str">
        <f t="shared" si="33"/>
        <v>16 11</v>
      </c>
      <c r="C804" s="118" t="s">
        <v>1445</v>
      </c>
      <c r="D804" s="57" t="s">
        <v>1446</v>
      </c>
      <c r="E804" s="19" t="s">
        <v>125</v>
      </c>
      <c r="F804" s="19"/>
      <c r="G804" s="19"/>
    </row>
    <row r="805" spans="1:7" ht="22.5" outlineLevel="2">
      <c r="A805" s="43">
        <v>16</v>
      </c>
      <c r="B805" s="43" t="str">
        <f t="shared" si="33"/>
        <v>16 11</v>
      </c>
      <c r="C805" s="118" t="s">
        <v>1447</v>
      </c>
      <c r="D805" s="57" t="s">
        <v>1448</v>
      </c>
      <c r="E805" s="19"/>
      <c r="F805" s="19"/>
      <c r="G805" s="19"/>
    </row>
    <row r="806" spans="1:7" ht="26.25" customHeight="1">
      <c r="A806" s="46">
        <v>17</v>
      </c>
      <c r="B806" s="46"/>
      <c r="C806" s="45"/>
      <c r="D806" s="59" t="s">
        <v>1129</v>
      </c>
      <c r="E806" s="19"/>
      <c r="F806" s="19"/>
      <c r="G806" s="19"/>
    </row>
    <row r="807" spans="1:7" ht="12.75" outlineLevel="1">
      <c r="A807" s="43">
        <v>17</v>
      </c>
      <c r="B807" s="40" t="s">
        <v>1449</v>
      </c>
      <c r="C807" s="117"/>
      <c r="D807" s="56" t="s">
        <v>1450</v>
      </c>
      <c r="E807" s="19"/>
      <c r="F807" s="19"/>
      <c r="G807" s="19"/>
    </row>
    <row r="808" spans="1:7" ht="12.75" outlineLevel="2">
      <c r="A808" s="43">
        <v>17</v>
      </c>
      <c r="B808" s="43" t="str">
        <f>B807</f>
        <v>17 01 </v>
      </c>
      <c r="C808" s="118" t="s">
        <v>1451</v>
      </c>
      <c r="D808" s="57" t="s">
        <v>1452</v>
      </c>
      <c r="E808" s="19"/>
      <c r="F808" s="19" t="s">
        <v>125</v>
      </c>
      <c r="G808" s="19"/>
    </row>
    <row r="809" spans="1:7" ht="12.75" outlineLevel="2">
      <c r="A809" s="43">
        <v>17</v>
      </c>
      <c r="B809" s="43" t="str">
        <f>B808</f>
        <v>17 01 </v>
      </c>
      <c r="C809" s="118" t="s">
        <v>1453</v>
      </c>
      <c r="D809" s="57" t="s">
        <v>1454</v>
      </c>
      <c r="E809" s="19"/>
      <c r="F809" s="19" t="s">
        <v>125</v>
      </c>
      <c r="G809" s="19"/>
    </row>
    <row r="810" spans="1:7" ht="12.75" outlineLevel="2">
      <c r="A810" s="43">
        <v>17</v>
      </c>
      <c r="B810" s="43" t="str">
        <f>B809</f>
        <v>17 01 </v>
      </c>
      <c r="C810" s="118" t="s">
        <v>1455</v>
      </c>
      <c r="D810" s="57" t="s">
        <v>1456</v>
      </c>
      <c r="E810" s="19"/>
      <c r="F810" s="19" t="s">
        <v>125</v>
      </c>
      <c r="G810" s="19"/>
    </row>
    <row r="811" spans="1:7" ht="22.5" outlineLevel="2">
      <c r="A811" s="43">
        <v>17</v>
      </c>
      <c r="B811" s="43" t="str">
        <f>B810</f>
        <v>17 01 </v>
      </c>
      <c r="C811" s="118" t="s">
        <v>1457</v>
      </c>
      <c r="D811" s="57" t="s">
        <v>1458</v>
      </c>
      <c r="E811" s="19" t="s">
        <v>125</v>
      </c>
      <c r="F811" s="19"/>
      <c r="G811" s="19"/>
    </row>
    <row r="812" spans="1:7" ht="12.75" outlineLevel="2">
      <c r="A812" s="43">
        <v>17</v>
      </c>
      <c r="B812" s="43" t="str">
        <f>B811</f>
        <v>17 01 </v>
      </c>
      <c r="C812" s="118" t="s">
        <v>1459</v>
      </c>
      <c r="D812" s="57" t="s">
        <v>1460</v>
      </c>
      <c r="E812" s="19"/>
      <c r="F812" s="19" t="s">
        <v>125</v>
      </c>
      <c r="G812" s="19"/>
    </row>
    <row r="813" spans="1:7" ht="12.75" outlineLevel="1">
      <c r="A813" s="43">
        <v>17</v>
      </c>
      <c r="B813" s="40" t="s">
        <v>1461</v>
      </c>
      <c r="C813" s="117"/>
      <c r="D813" s="56" t="s">
        <v>1462</v>
      </c>
      <c r="E813" s="19"/>
      <c r="F813" s="19"/>
      <c r="G813" s="19"/>
    </row>
    <row r="814" spans="1:7" ht="12.75" outlineLevel="2">
      <c r="A814" s="43">
        <v>17</v>
      </c>
      <c r="B814" s="43" t="str">
        <f>B813</f>
        <v>17 02 </v>
      </c>
      <c r="C814" s="118" t="s">
        <v>1463</v>
      </c>
      <c r="D814" s="57" t="s">
        <v>1464</v>
      </c>
      <c r="E814" s="19"/>
      <c r="F814" s="19"/>
      <c r="G814" s="19"/>
    </row>
    <row r="815" spans="1:7" ht="12.75" outlineLevel="2">
      <c r="A815" s="43">
        <v>17</v>
      </c>
      <c r="B815" s="43" t="str">
        <f>B814</f>
        <v>17 02 </v>
      </c>
      <c r="C815" s="118" t="s">
        <v>1465</v>
      </c>
      <c r="D815" s="57" t="s">
        <v>132</v>
      </c>
      <c r="E815" s="19"/>
      <c r="F815" s="19" t="s">
        <v>125</v>
      </c>
      <c r="G815" s="19"/>
    </row>
    <row r="816" spans="1:7" ht="12.75" outlineLevel="2">
      <c r="A816" s="43">
        <v>17</v>
      </c>
      <c r="B816" s="43" t="str">
        <f>B815</f>
        <v>17 02 </v>
      </c>
      <c r="C816" s="118" t="s">
        <v>1466</v>
      </c>
      <c r="D816" s="57" t="s">
        <v>1362</v>
      </c>
      <c r="E816" s="19"/>
      <c r="F816" s="19"/>
      <c r="G816" s="19"/>
    </row>
    <row r="817" spans="1:7" ht="22.5" outlineLevel="2">
      <c r="A817" s="43">
        <v>17</v>
      </c>
      <c r="B817" s="43" t="str">
        <f>B816</f>
        <v>17 02 </v>
      </c>
      <c r="C817" s="118" t="s">
        <v>1467</v>
      </c>
      <c r="D817" s="57" t="s">
        <v>1468</v>
      </c>
      <c r="E817" s="19" t="s">
        <v>125</v>
      </c>
      <c r="F817" s="19"/>
      <c r="G817" s="19"/>
    </row>
    <row r="818" spans="1:7" ht="12.75" outlineLevel="1">
      <c r="A818" s="43">
        <v>17</v>
      </c>
      <c r="B818" s="40" t="s">
        <v>1469</v>
      </c>
      <c r="C818" s="117"/>
      <c r="D818" s="56" t="s">
        <v>1470</v>
      </c>
      <c r="E818" s="19"/>
      <c r="F818" s="19"/>
      <c r="G818" s="19"/>
    </row>
    <row r="819" spans="1:7" ht="12.75" outlineLevel="2">
      <c r="A819" s="43">
        <v>17</v>
      </c>
      <c r="B819" s="43" t="str">
        <f>B818</f>
        <v>17 03 </v>
      </c>
      <c r="C819" s="118" t="s">
        <v>1471</v>
      </c>
      <c r="D819" s="57" t="s">
        <v>1472</v>
      </c>
      <c r="E819" s="19" t="s">
        <v>125</v>
      </c>
      <c r="F819" s="19"/>
      <c r="G819" s="19"/>
    </row>
    <row r="820" spans="1:7" ht="12.75" outlineLevel="2">
      <c r="A820" s="43">
        <v>17</v>
      </c>
      <c r="B820" s="43" t="str">
        <f>B819</f>
        <v>17 03 </v>
      </c>
      <c r="C820" s="118" t="s">
        <v>1473</v>
      </c>
      <c r="D820" s="57" t="s">
        <v>1488</v>
      </c>
      <c r="E820" s="19"/>
      <c r="F820" s="19" t="s">
        <v>125</v>
      </c>
      <c r="G820" s="19"/>
    </row>
    <row r="821" spans="1:7" ht="12.75" outlineLevel="2">
      <c r="A821" s="43">
        <v>17</v>
      </c>
      <c r="B821" s="43" t="str">
        <f>B820</f>
        <v>17 03 </v>
      </c>
      <c r="C821" s="118" t="s">
        <v>1489</v>
      </c>
      <c r="D821" s="57" t="s">
        <v>1490</v>
      </c>
      <c r="E821" s="19" t="s">
        <v>125</v>
      </c>
      <c r="F821" s="19"/>
      <c r="G821" s="19"/>
    </row>
    <row r="822" spans="1:7" ht="12.75" outlineLevel="1">
      <c r="A822" s="43">
        <v>17</v>
      </c>
      <c r="B822" s="40" t="s">
        <v>1491</v>
      </c>
      <c r="C822" s="117"/>
      <c r="D822" s="56" t="s">
        <v>1492</v>
      </c>
      <c r="E822" s="19"/>
      <c r="F822" s="19"/>
      <c r="G822" s="19"/>
    </row>
    <row r="823" spans="1:7" ht="12.75" outlineLevel="2">
      <c r="A823" s="43">
        <v>17</v>
      </c>
      <c r="B823" s="43" t="str">
        <f>B822</f>
        <v>17 04</v>
      </c>
      <c r="C823" s="118" t="s">
        <v>1493</v>
      </c>
      <c r="D823" s="57" t="s">
        <v>1494</v>
      </c>
      <c r="E823" s="19"/>
      <c r="F823" s="19"/>
      <c r="G823" s="19"/>
    </row>
    <row r="824" spans="1:7" ht="12.75" outlineLevel="2">
      <c r="A824" s="43">
        <v>17</v>
      </c>
      <c r="B824" s="43" t="str">
        <f aca="true" t="shared" si="34" ref="B824:B832">B823</f>
        <v>17 04</v>
      </c>
      <c r="C824" s="118" t="s">
        <v>1495</v>
      </c>
      <c r="D824" s="57" t="s">
        <v>1496</v>
      </c>
      <c r="E824" s="19"/>
      <c r="F824" s="19"/>
      <c r="G824" s="19"/>
    </row>
    <row r="825" spans="1:7" ht="12.75" outlineLevel="2">
      <c r="A825" s="43">
        <v>17</v>
      </c>
      <c r="B825" s="43" t="str">
        <f t="shared" si="34"/>
        <v>17 04</v>
      </c>
      <c r="C825" s="118" t="s">
        <v>1497</v>
      </c>
      <c r="D825" s="57" t="s">
        <v>1498</v>
      </c>
      <c r="E825" s="19"/>
      <c r="F825" s="19"/>
      <c r="G825" s="19"/>
    </row>
    <row r="826" spans="1:7" ht="12.75" outlineLevel="2">
      <c r="A826" s="43">
        <v>17</v>
      </c>
      <c r="B826" s="43" t="str">
        <f t="shared" si="34"/>
        <v>17 04</v>
      </c>
      <c r="C826" s="118" t="s">
        <v>1499</v>
      </c>
      <c r="D826" s="57" t="s">
        <v>1500</v>
      </c>
      <c r="E826" s="19"/>
      <c r="F826" s="19"/>
      <c r="G826" s="19"/>
    </row>
    <row r="827" spans="1:7" ht="12.75" outlineLevel="2">
      <c r="A827" s="43">
        <v>17</v>
      </c>
      <c r="B827" s="43" t="str">
        <f t="shared" si="34"/>
        <v>17 04</v>
      </c>
      <c r="C827" s="118" t="s">
        <v>1501</v>
      </c>
      <c r="D827" s="57" t="s">
        <v>1502</v>
      </c>
      <c r="E827" s="19"/>
      <c r="F827" s="19"/>
      <c r="G827" s="19"/>
    </row>
    <row r="828" spans="1:7" ht="12.75" outlineLevel="2">
      <c r="A828" s="43">
        <v>17</v>
      </c>
      <c r="B828" s="43" t="str">
        <f t="shared" si="34"/>
        <v>17 04</v>
      </c>
      <c r="C828" s="118" t="s">
        <v>1503</v>
      </c>
      <c r="D828" s="57" t="s">
        <v>1504</v>
      </c>
      <c r="E828" s="19"/>
      <c r="F828" s="19"/>
      <c r="G828" s="19"/>
    </row>
    <row r="829" spans="1:7" ht="12.75" outlineLevel="2">
      <c r="A829" s="43">
        <v>17</v>
      </c>
      <c r="B829" s="43" t="str">
        <f t="shared" si="34"/>
        <v>17 04</v>
      </c>
      <c r="C829" s="118" t="s">
        <v>1505</v>
      </c>
      <c r="D829" s="57" t="s">
        <v>1506</v>
      </c>
      <c r="E829" s="19"/>
      <c r="F829" s="19"/>
      <c r="G829" s="19"/>
    </row>
    <row r="830" spans="1:7" ht="12.75" outlineLevel="2">
      <c r="A830" s="43">
        <v>17</v>
      </c>
      <c r="B830" s="43" t="str">
        <f t="shared" si="34"/>
        <v>17 04</v>
      </c>
      <c r="C830" s="118" t="s">
        <v>1507</v>
      </c>
      <c r="D830" s="57" t="s">
        <v>1508</v>
      </c>
      <c r="E830" s="19" t="s">
        <v>125</v>
      </c>
      <c r="F830" s="19"/>
      <c r="G830" s="19"/>
    </row>
    <row r="831" spans="1:7" ht="12.75" outlineLevel="2">
      <c r="A831" s="43">
        <v>17</v>
      </c>
      <c r="B831" s="43" t="str">
        <f t="shared" si="34"/>
        <v>17 04</v>
      </c>
      <c r="C831" s="118" t="s">
        <v>1509</v>
      </c>
      <c r="D831" s="57" t="s">
        <v>1510</v>
      </c>
      <c r="E831" s="19" t="s">
        <v>125</v>
      </c>
      <c r="F831" s="19"/>
      <c r="G831" s="19"/>
    </row>
    <row r="832" spans="1:7" ht="12.75" outlineLevel="2">
      <c r="A832" s="43">
        <v>17</v>
      </c>
      <c r="B832" s="43" t="str">
        <f t="shared" si="34"/>
        <v>17 04</v>
      </c>
      <c r="C832" s="118" t="s">
        <v>1511</v>
      </c>
      <c r="D832" s="57" t="s">
        <v>1512</v>
      </c>
      <c r="E832" s="19"/>
      <c r="F832" s="19"/>
      <c r="G832" s="19"/>
    </row>
    <row r="833" spans="1:7" ht="12.75" outlineLevel="1">
      <c r="A833" s="43">
        <v>17</v>
      </c>
      <c r="B833" s="40" t="s">
        <v>1513</v>
      </c>
      <c r="C833" s="117"/>
      <c r="D833" s="56" t="s">
        <v>1514</v>
      </c>
      <c r="E833" s="19"/>
      <c r="F833" s="19"/>
      <c r="G833" s="19"/>
    </row>
    <row r="834" spans="1:7" ht="12.75" outlineLevel="2">
      <c r="A834" s="43">
        <v>17</v>
      </c>
      <c r="B834" s="43" t="str">
        <f aca="true" t="shared" si="35" ref="B834:B839">B833</f>
        <v>17 05 </v>
      </c>
      <c r="C834" s="118" t="s">
        <v>1515</v>
      </c>
      <c r="D834" s="57" t="s">
        <v>1516</v>
      </c>
      <c r="E834" s="19" t="s">
        <v>125</v>
      </c>
      <c r="F834" s="19"/>
      <c r="G834" s="19"/>
    </row>
    <row r="835" spans="1:7" ht="12.75" outlineLevel="2">
      <c r="A835" s="43">
        <v>17</v>
      </c>
      <c r="B835" s="43" t="str">
        <f t="shared" si="35"/>
        <v>17 05 </v>
      </c>
      <c r="C835" s="118" t="s">
        <v>1517</v>
      </c>
      <c r="D835" s="57" t="s">
        <v>102</v>
      </c>
      <c r="E835" s="19"/>
      <c r="F835" s="19" t="s">
        <v>125</v>
      </c>
      <c r="G835" s="19"/>
    </row>
    <row r="836" spans="1:7" ht="12.75" outlineLevel="2">
      <c r="A836" s="43">
        <v>17</v>
      </c>
      <c r="B836" s="43" t="str">
        <f t="shared" si="35"/>
        <v>17 05 </v>
      </c>
      <c r="C836" s="118" t="s">
        <v>103</v>
      </c>
      <c r="D836" s="57" t="s">
        <v>104</v>
      </c>
      <c r="E836" s="19" t="s">
        <v>125</v>
      </c>
      <c r="F836" s="19"/>
      <c r="G836" s="19"/>
    </row>
    <row r="837" spans="1:7" ht="12.75" outlineLevel="2">
      <c r="A837" s="43">
        <v>17</v>
      </c>
      <c r="B837" s="43" t="str">
        <f t="shared" si="35"/>
        <v>17 05 </v>
      </c>
      <c r="C837" s="118" t="s">
        <v>105</v>
      </c>
      <c r="D837" s="57" t="s">
        <v>106</v>
      </c>
      <c r="E837" s="19"/>
      <c r="F837" s="19"/>
      <c r="G837" s="19"/>
    </row>
    <row r="838" spans="1:7" ht="12.75" outlineLevel="2">
      <c r="A838" s="43">
        <v>17</v>
      </c>
      <c r="B838" s="43" t="str">
        <f t="shared" si="35"/>
        <v>17 05 </v>
      </c>
      <c r="C838" s="118" t="s">
        <v>107</v>
      </c>
      <c r="D838" s="57" t="s">
        <v>108</v>
      </c>
      <c r="E838" s="19" t="s">
        <v>125</v>
      </c>
      <c r="F838" s="19"/>
      <c r="G838" s="19"/>
    </row>
    <row r="839" spans="1:7" ht="12.75" outlineLevel="2">
      <c r="A839" s="43">
        <v>17</v>
      </c>
      <c r="B839" s="43" t="str">
        <f t="shared" si="35"/>
        <v>17 05 </v>
      </c>
      <c r="C839" s="118" t="s">
        <v>109</v>
      </c>
      <c r="D839" s="57" t="s">
        <v>110</v>
      </c>
      <c r="E839" s="19"/>
      <c r="F839" s="19"/>
      <c r="G839" s="19"/>
    </row>
    <row r="840" spans="1:7" ht="12.75" outlineLevel="1">
      <c r="A840" s="43">
        <v>17</v>
      </c>
      <c r="B840" s="40" t="s">
        <v>111</v>
      </c>
      <c r="C840" s="117"/>
      <c r="D840" s="56" t="s">
        <v>112</v>
      </c>
      <c r="E840" s="19"/>
      <c r="F840" s="19"/>
      <c r="G840" s="19"/>
    </row>
    <row r="841" spans="1:7" ht="12.75" outlineLevel="2">
      <c r="A841" s="43">
        <v>17</v>
      </c>
      <c r="B841" s="43" t="str">
        <f>B840</f>
        <v>17 06 </v>
      </c>
      <c r="C841" s="118" t="s">
        <v>113</v>
      </c>
      <c r="D841" s="57" t="s">
        <v>1625</v>
      </c>
      <c r="E841" s="19" t="s">
        <v>125</v>
      </c>
      <c r="F841" s="19"/>
      <c r="G841" s="19"/>
    </row>
    <row r="842" spans="1:7" ht="12.75" outlineLevel="2">
      <c r="A842" s="43">
        <v>17</v>
      </c>
      <c r="B842" s="43" t="str">
        <f>B841</f>
        <v>17 06 </v>
      </c>
      <c r="C842" s="118" t="s">
        <v>1626</v>
      </c>
      <c r="D842" s="57" t="s">
        <v>38</v>
      </c>
      <c r="E842" s="19" t="s">
        <v>125</v>
      </c>
      <c r="F842" s="19"/>
      <c r="G842" s="19"/>
    </row>
    <row r="843" spans="1:7" ht="12.75" outlineLevel="2">
      <c r="A843" s="43">
        <v>17</v>
      </c>
      <c r="B843" s="43" t="str">
        <f>B842</f>
        <v>17 06 </v>
      </c>
      <c r="C843" s="118" t="s">
        <v>39</v>
      </c>
      <c r="D843" s="57" t="s">
        <v>40</v>
      </c>
      <c r="E843" s="19"/>
      <c r="F843" s="19"/>
      <c r="G843" s="19"/>
    </row>
    <row r="844" spans="1:7" ht="12.75" outlineLevel="2">
      <c r="A844" s="43">
        <v>17</v>
      </c>
      <c r="B844" s="43" t="str">
        <f>B843</f>
        <v>17 06 </v>
      </c>
      <c r="C844" s="118" t="s">
        <v>41</v>
      </c>
      <c r="D844" s="57" t="s">
        <v>42</v>
      </c>
      <c r="E844" s="19" t="s">
        <v>125</v>
      </c>
      <c r="F844" s="19"/>
      <c r="G844" s="19"/>
    </row>
    <row r="845" spans="1:7" ht="12.75" outlineLevel="1">
      <c r="A845" s="43">
        <v>17</v>
      </c>
      <c r="B845" s="40" t="s">
        <v>43</v>
      </c>
      <c r="C845" s="117"/>
      <c r="D845" s="56" t="s">
        <v>44</v>
      </c>
      <c r="E845" s="19"/>
      <c r="F845" s="19"/>
      <c r="G845" s="19"/>
    </row>
    <row r="846" spans="1:7" ht="22.5" outlineLevel="2">
      <c r="A846" s="43">
        <v>17</v>
      </c>
      <c r="B846" s="43" t="str">
        <f>B845</f>
        <v>17 07</v>
      </c>
      <c r="C846" s="118" t="s">
        <v>45</v>
      </c>
      <c r="D846" s="57" t="s">
        <v>46</v>
      </c>
      <c r="E846" s="19"/>
      <c r="F846" s="19" t="s">
        <v>125</v>
      </c>
      <c r="G846" s="19"/>
    </row>
    <row r="847" spans="1:7" ht="12.75" outlineLevel="1">
      <c r="A847" s="43">
        <v>17</v>
      </c>
      <c r="B847" s="40" t="s">
        <v>47</v>
      </c>
      <c r="C847" s="117"/>
      <c r="D847" s="56" t="s">
        <v>48</v>
      </c>
      <c r="E847" s="19"/>
      <c r="F847" s="19"/>
      <c r="G847" s="19"/>
    </row>
    <row r="848" spans="1:7" ht="12.75" outlineLevel="2">
      <c r="A848" s="43">
        <v>17</v>
      </c>
      <c r="B848" s="43" t="str">
        <f>B847</f>
        <v>17 08 </v>
      </c>
      <c r="C848" s="118" t="s">
        <v>49</v>
      </c>
      <c r="D848" s="57" t="s">
        <v>50</v>
      </c>
      <c r="E848" s="19" t="s">
        <v>125</v>
      </c>
      <c r="F848" s="19"/>
      <c r="G848" s="19"/>
    </row>
    <row r="849" spans="1:7" ht="12.75" outlineLevel="2">
      <c r="A849" s="43">
        <v>17</v>
      </c>
      <c r="B849" s="43" t="str">
        <f>B848</f>
        <v>17 08 </v>
      </c>
      <c r="C849" s="118" t="s">
        <v>51</v>
      </c>
      <c r="D849" s="57" t="s">
        <v>84</v>
      </c>
      <c r="E849" s="19"/>
      <c r="F849" s="19"/>
      <c r="G849" s="19"/>
    </row>
    <row r="850" spans="1:7" ht="12.75" outlineLevel="1">
      <c r="A850" s="43">
        <v>17</v>
      </c>
      <c r="B850" s="40" t="s">
        <v>85</v>
      </c>
      <c r="C850" s="117"/>
      <c r="D850" s="56" t="s">
        <v>86</v>
      </c>
      <c r="E850" s="19"/>
      <c r="F850" s="19"/>
      <c r="G850" s="19"/>
    </row>
    <row r="851" spans="1:7" ht="12.75" outlineLevel="2">
      <c r="A851" s="43">
        <v>17</v>
      </c>
      <c r="B851" s="43" t="str">
        <f>B850</f>
        <v>17 09</v>
      </c>
      <c r="C851" s="118" t="s">
        <v>87</v>
      </c>
      <c r="D851" s="57" t="s">
        <v>250</v>
      </c>
      <c r="E851" s="19" t="s">
        <v>125</v>
      </c>
      <c r="F851" s="19"/>
      <c r="G851" s="19"/>
    </row>
    <row r="852" spans="1:7" ht="22.5" outlineLevel="2">
      <c r="A852" s="43">
        <v>17</v>
      </c>
      <c r="B852" s="43" t="str">
        <f>B851</f>
        <v>17 09</v>
      </c>
      <c r="C852" s="118" t="s">
        <v>251</v>
      </c>
      <c r="D852" s="57" t="s">
        <v>252</v>
      </c>
      <c r="E852" s="19" t="s">
        <v>125</v>
      </c>
      <c r="F852" s="19"/>
      <c r="G852" s="19"/>
    </row>
    <row r="853" spans="1:7" ht="22.5" outlineLevel="2">
      <c r="A853" s="43">
        <v>17</v>
      </c>
      <c r="B853" s="43" t="str">
        <f>B852</f>
        <v>17 09</v>
      </c>
      <c r="C853" s="118" t="s">
        <v>253</v>
      </c>
      <c r="D853" s="57" t="s">
        <v>254</v>
      </c>
      <c r="E853" s="19" t="s">
        <v>125</v>
      </c>
      <c r="F853" s="19"/>
      <c r="G853" s="19"/>
    </row>
    <row r="854" spans="1:7" ht="22.5" outlineLevel="2">
      <c r="A854" s="43">
        <v>17</v>
      </c>
      <c r="B854" s="43" t="str">
        <f>B853</f>
        <v>17 09</v>
      </c>
      <c r="C854" s="118" t="s">
        <v>255</v>
      </c>
      <c r="D854" s="57" t="s">
        <v>256</v>
      </c>
      <c r="E854" s="19"/>
      <c r="F854" s="19"/>
      <c r="G854" s="19"/>
    </row>
    <row r="855" spans="1:7" ht="30" customHeight="1">
      <c r="A855" s="46">
        <v>18</v>
      </c>
      <c r="B855" s="46"/>
      <c r="C855" s="45"/>
      <c r="D855" s="55" t="s">
        <v>1020</v>
      </c>
      <c r="E855" s="19"/>
      <c r="F855" s="19"/>
      <c r="G855" s="19"/>
    </row>
    <row r="856" spans="1:7" ht="22.5" outlineLevel="1">
      <c r="A856" s="43">
        <v>18</v>
      </c>
      <c r="B856" s="40" t="s">
        <v>257</v>
      </c>
      <c r="C856" s="117"/>
      <c r="D856" s="56" t="s">
        <v>258</v>
      </c>
      <c r="E856" s="19"/>
      <c r="F856" s="19"/>
      <c r="G856" s="19"/>
    </row>
    <row r="857" spans="1:7" ht="12.75" outlineLevel="2">
      <c r="A857" s="43">
        <v>18</v>
      </c>
      <c r="B857" s="43" t="str">
        <f>B856</f>
        <v>18 01 </v>
      </c>
      <c r="C857" s="118" t="s">
        <v>259</v>
      </c>
      <c r="D857" s="57" t="s">
        <v>260</v>
      </c>
      <c r="E857" s="19" t="s">
        <v>125</v>
      </c>
      <c r="F857" s="19"/>
      <c r="G857" s="19"/>
    </row>
    <row r="858" spans="1:7" ht="22.5" outlineLevel="2">
      <c r="A858" s="43">
        <v>18</v>
      </c>
      <c r="B858" s="43" t="str">
        <f aca="true" t="shared" si="36" ref="B858:B865">B857</f>
        <v>18 01 </v>
      </c>
      <c r="C858" s="118" t="s">
        <v>261</v>
      </c>
      <c r="D858" s="57" t="s">
        <v>1682</v>
      </c>
      <c r="E858" s="19" t="s">
        <v>125</v>
      </c>
      <c r="F858" s="19"/>
      <c r="G858" s="19"/>
    </row>
    <row r="859" spans="1:7" ht="22.5" outlineLevel="2">
      <c r="A859" s="43">
        <v>18</v>
      </c>
      <c r="B859" s="43" t="str">
        <f t="shared" si="36"/>
        <v>18 01 </v>
      </c>
      <c r="C859" s="118" t="s">
        <v>1683</v>
      </c>
      <c r="D859" s="57" t="s">
        <v>1809</v>
      </c>
      <c r="E859" s="19" t="s">
        <v>125</v>
      </c>
      <c r="F859" s="19"/>
      <c r="G859" s="19"/>
    </row>
    <row r="860" spans="1:7" ht="22.5" outlineLevel="2">
      <c r="A860" s="43">
        <v>18</v>
      </c>
      <c r="B860" s="43" t="str">
        <f t="shared" si="36"/>
        <v>18 01 </v>
      </c>
      <c r="C860" s="118" t="s">
        <v>1810</v>
      </c>
      <c r="D860" s="57" t="s">
        <v>1811</v>
      </c>
      <c r="E860" s="19"/>
      <c r="F860" s="19"/>
      <c r="G860" s="19" t="s">
        <v>125</v>
      </c>
    </row>
    <row r="861" spans="1:7" ht="12.75" outlineLevel="2">
      <c r="A861" s="43">
        <v>18</v>
      </c>
      <c r="B861" s="43" t="str">
        <f t="shared" si="36"/>
        <v>18 01 </v>
      </c>
      <c r="C861" s="118" t="s">
        <v>1812</v>
      </c>
      <c r="D861" s="57" t="s">
        <v>1813</v>
      </c>
      <c r="E861" s="19" t="s">
        <v>125</v>
      </c>
      <c r="F861" s="19"/>
      <c r="G861" s="19"/>
    </row>
    <row r="862" spans="1:7" ht="12.75" outlineLevel="2">
      <c r="A862" s="43">
        <v>18</v>
      </c>
      <c r="B862" s="43" t="str">
        <f t="shared" si="36"/>
        <v>18 01 </v>
      </c>
      <c r="C862" s="118" t="s">
        <v>1814</v>
      </c>
      <c r="D862" s="57" t="s">
        <v>1815</v>
      </c>
      <c r="E862" s="19"/>
      <c r="F862" s="19"/>
      <c r="G862" s="19"/>
    </row>
    <row r="863" spans="1:7" ht="12.75" outlineLevel="2">
      <c r="A863" s="43">
        <v>18</v>
      </c>
      <c r="B863" s="43" t="str">
        <f t="shared" si="36"/>
        <v>18 01 </v>
      </c>
      <c r="C863" s="118" t="s">
        <v>1816</v>
      </c>
      <c r="D863" s="57" t="s">
        <v>1817</v>
      </c>
      <c r="E863" s="19" t="s">
        <v>125</v>
      </c>
      <c r="F863" s="19"/>
      <c r="G863" s="19"/>
    </row>
    <row r="864" spans="1:7" ht="12.75" outlineLevel="2">
      <c r="A864" s="43">
        <v>18</v>
      </c>
      <c r="B864" s="43" t="str">
        <f t="shared" si="36"/>
        <v>18 01 </v>
      </c>
      <c r="C864" s="118" t="s">
        <v>1818</v>
      </c>
      <c r="D864" s="57" t="s">
        <v>1819</v>
      </c>
      <c r="E864" s="19"/>
      <c r="F864" s="19"/>
      <c r="G864" s="19"/>
    </row>
    <row r="865" spans="1:7" ht="12.75" outlineLevel="2">
      <c r="A865" s="43">
        <v>18</v>
      </c>
      <c r="B865" s="43" t="str">
        <f t="shared" si="36"/>
        <v>18 01 </v>
      </c>
      <c r="C865" s="118" t="s">
        <v>1820</v>
      </c>
      <c r="D865" s="57" t="s">
        <v>1821</v>
      </c>
      <c r="E865" s="19" t="s">
        <v>125</v>
      </c>
      <c r="F865" s="19"/>
      <c r="G865" s="19"/>
    </row>
    <row r="866" spans="1:7" ht="22.5" outlineLevel="1">
      <c r="A866" s="43">
        <v>18</v>
      </c>
      <c r="B866" s="40" t="s">
        <v>1822</v>
      </c>
      <c r="C866" s="117"/>
      <c r="D866" s="56" t="s">
        <v>179</v>
      </c>
      <c r="E866" s="19"/>
      <c r="F866" s="19"/>
      <c r="G866" s="19"/>
    </row>
    <row r="867" spans="1:7" ht="12.75" outlineLevel="2">
      <c r="A867" s="43">
        <v>18</v>
      </c>
      <c r="B867" s="43" t="str">
        <f>B866</f>
        <v>18 02 </v>
      </c>
      <c r="C867" s="118" t="s">
        <v>180</v>
      </c>
      <c r="D867" s="57" t="s">
        <v>181</v>
      </c>
      <c r="E867" s="19" t="s">
        <v>125</v>
      </c>
      <c r="F867" s="19"/>
      <c r="G867" s="19"/>
    </row>
    <row r="868" spans="1:7" ht="22.5" outlineLevel="2">
      <c r="A868" s="43">
        <v>18</v>
      </c>
      <c r="B868" s="43" t="str">
        <f aca="true" t="shared" si="37" ref="B868:B873">B867</f>
        <v>18 02 </v>
      </c>
      <c r="C868" s="118" t="s">
        <v>182</v>
      </c>
      <c r="D868" s="57" t="s">
        <v>1809</v>
      </c>
      <c r="E868" s="19" t="s">
        <v>125</v>
      </c>
      <c r="F868" s="19"/>
      <c r="G868" s="19"/>
    </row>
    <row r="869" spans="1:7" ht="22.5" outlineLevel="2">
      <c r="A869" s="43">
        <v>18</v>
      </c>
      <c r="B869" s="43" t="str">
        <f t="shared" si="37"/>
        <v>18 02 </v>
      </c>
      <c r="C869" s="118" t="s">
        <v>183</v>
      </c>
      <c r="D869" s="57" t="s">
        <v>184</v>
      </c>
      <c r="E869" s="19"/>
      <c r="F869" s="19"/>
      <c r="G869" s="19"/>
    </row>
    <row r="870" spans="1:7" ht="12.75" outlineLevel="2">
      <c r="A870" s="43">
        <v>18</v>
      </c>
      <c r="B870" s="43" t="str">
        <f t="shared" si="37"/>
        <v>18 02 </v>
      </c>
      <c r="C870" s="118" t="s">
        <v>185</v>
      </c>
      <c r="D870" s="57" t="s">
        <v>1813</v>
      </c>
      <c r="E870" s="19" t="s">
        <v>125</v>
      </c>
      <c r="F870" s="19"/>
      <c r="G870" s="19"/>
    </row>
    <row r="871" spans="1:7" ht="12.75" outlineLevel="2">
      <c r="A871" s="43">
        <v>18</v>
      </c>
      <c r="B871" s="43" t="str">
        <f t="shared" si="37"/>
        <v>18 02 </v>
      </c>
      <c r="C871" s="118" t="s">
        <v>186</v>
      </c>
      <c r="D871" s="57" t="s">
        <v>187</v>
      </c>
      <c r="E871" s="19"/>
      <c r="F871" s="19"/>
      <c r="G871" s="19"/>
    </row>
    <row r="872" spans="1:7" ht="12.75" outlineLevel="2">
      <c r="A872" s="43">
        <v>18</v>
      </c>
      <c r="B872" s="43" t="str">
        <f t="shared" si="37"/>
        <v>18 02 </v>
      </c>
      <c r="C872" s="118" t="s">
        <v>188</v>
      </c>
      <c r="D872" s="57" t="s">
        <v>1817</v>
      </c>
      <c r="E872" s="19" t="s">
        <v>125</v>
      </c>
      <c r="F872" s="19"/>
      <c r="G872" s="19"/>
    </row>
    <row r="873" spans="1:7" ht="12.75" outlineLevel="2">
      <c r="A873" s="43">
        <v>18</v>
      </c>
      <c r="B873" s="43" t="str">
        <f t="shared" si="37"/>
        <v>18 02 </v>
      </c>
      <c r="C873" s="118" t="s">
        <v>189</v>
      </c>
      <c r="D873" s="57" t="s">
        <v>190</v>
      </c>
      <c r="E873" s="19"/>
      <c r="F873" s="19"/>
      <c r="G873" s="19"/>
    </row>
    <row r="874" spans="1:7" ht="38.25" customHeight="1">
      <c r="A874" s="46">
        <v>19</v>
      </c>
      <c r="B874" s="46"/>
      <c r="C874" s="45"/>
      <c r="D874" s="55" t="s">
        <v>1170</v>
      </c>
      <c r="E874" s="19"/>
      <c r="F874" s="19"/>
      <c r="G874" s="19"/>
    </row>
    <row r="875" spans="1:7" ht="12.75" outlineLevel="1">
      <c r="A875" s="43">
        <v>19</v>
      </c>
      <c r="B875" s="40" t="s">
        <v>191</v>
      </c>
      <c r="C875" s="117"/>
      <c r="D875" s="56" t="s">
        <v>192</v>
      </c>
      <c r="E875" s="19"/>
      <c r="F875" s="19"/>
      <c r="G875" s="19"/>
    </row>
    <row r="876" spans="1:7" ht="12.75" outlineLevel="2">
      <c r="A876" s="43">
        <v>19</v>
      </c>
      <c r="B876" s="43" t="str">
        <f>B875</f>
        <v>19 01 </v>
      </c>
      <c r="C876" s="118" t="s">
        <v>193</v>
      </c>
      <c r="D876" s="57" t="s">
        <v>323</v>
      </c>
      <c r="E876" s="19"/>
      <c r="F876" s="19"/>
      <c r="G876" s="19"/>
    </row>
    <row r="877" spans="1:7" ht="12.75" outlineLevel="2">
      <c r="A877" s="43">
        <v>19</v>
      </c>
      <c r="B877" s="43" t="str">
        <f aca="true" t="shared" si="38" ref="B877:B890">B876</f>
        <v>19 01 </v>
      </c>
      <c r="C877" s="118" t="s">
        <v>324</v>
      </c>
      <c r="D877" s="57" t="s">
        <v>1823</v>
      </c>
      <c r="E877" s="19" t="s">
        <v>125</v>
      </c>
      <c r="F877" s="19"/>
      <c r="G877" s="19"/>
    </row>
    <row r="878" spans="1:7" ht="12.75" outlineLevel="2">
      <c r="A878" s="43">
        <v>19</v>
      </c>
      <c r="B878" s="43" t="str">
        <f t="shared" si="38"/>
        <v>19 01 </v>
      </c>
      <c r="C878" s="118" t="s">
        <v>1824</v>
      </c>
      <c r="D878" s="57" t="s">
        <v>1825</v>
      </c>
      <c r="E878" s="19" t="s">
        <v>125</v>
      </c>
      <c r="F878" s="19"/>
      <c r="G878" s="19"/>
    </row>
    <row r="879" spans="1:7" ht="12.75" outlineLevel="2">
      <c r="A879" s="43">
        <v>19</v>
      </c>
      <c r="B879" s="43" t="str">
        <f t="shared" si="38"/>
        <v>19 01 </v>
      </c>
      <c r="C879" s="118" t="s">
        <v>1826</v>
      </c>
      <c r="D879" s="57" t="s">
        <v>1827</v>
      </c>
      <c r="E879" s="19" t="s">
        <v>125</v>
      </c>
      <c r="F879" s="19"/>
      <c r="G879" s="19"/>
    </row>
    <row r="880" spans="1:7" ht="12.75" outlineLevel="2">
      <c r="A880" s="43">
        <v>19</v>
      </c>
      <c r="B880" s="43" t="str">
        <f t="shared" si="38"/>
        <v>19 01 </v>
      </c>
      <c r="C880" s="118" t="s">
        <v>1828</v>
      </c>
      <c r="D880" s="57" t="s">
        <v>1829</v>
      </c>
      <c r="E880" s="19" t="s">
        <v>125</v>
      </c>
      <c r="F880" s="19"/>
      <c r="G880" s="19"/>
    </row>
    <row r="881" spans="1:7" ht="12.75" outlineLevel="2">
      <c r="A881" s="43">
        <v>19</v>
      </c>
      <c r="B881" s="43" t="str">
        <f t="shared" si="38"/>
        <v>19 01 </v>
      </c>
      <c r="C881" s="118" t="s">
        <v>1830</v>
      </c>
      <c r="D881" s="57" t="s">
        <v>1937</v>
      </c>
      <c r="E881" s="19" t="s">
        <v>125</v>
      </c>
      <c r="F881" s="19"/>
      <c r="G881" s="19"/>
    </row>
    <row r="882" spans="1:7" ht="12.75" outlineLevel="2">
      <c r="A882" s="43">
        <v>19</v>
      </c>
      <c r="B882" s="43" t="str">
        <f t="shared" si="38"/>
        <v>19 01 </v>
      </c>
      <c r="C882" s="118" t="s">
        <v>1938</v>
      </c>
      <c r="D882" s="57" t="s">
        <v>1777</v>
      </c>
      <c r="E882" s="19"/>
      <c r="F882" s="19"/>
      <c r="G882" s="19"/>
    </row>
    <row r="883" spans="1:7" ht="12.75" outlineLevel="2">
      <c r="A883" s="43">
        <v>19</v>
      </c>
      <c r="B883" s="43" t="str">
        <f t="shared" si="38"/>
        <v>19 01 </v>
      </c>
      <c r="C883" s="118" t="s">
        <v>1778</v>
      </c>
      <c r="D883" s="57" t="s">
        <v>1779</v>
      </c>
      <c r="E883" s="19" t="s">
        <v>125</v>
      </c>
      <c r="F883" s="19"/>
      <c r="G883" s="19"/>
    </row>
    <row r="884" spans="1:7" ht="12.75" outlineLevel="2">
      <c r="A884" s="43">
        <v>19</v>
      </c>
      <c r="B884" s="43" t="str">
        <f t="shared" si="38"/>
        <v>19 01 </v>
      </c>
      <c r="C884" s="118" t="s">
        <v>1780</v>
      </c>
      <c r="D884" s="57" t="s">
        <v>1781</v>
      </c>
      <c r="E884" s="19"/>
      <c r="F884" s="19"/>
      <c r="G884" s="19"/>
    </row>
    <row r="885" spans="1:7" ht="12.75" outlineLevel="2">
      <c r="A885" s="43">
        <v>19</v>
      </c>
      <c r="B885" s="43" t="str">
        <f t="shared" si="38"/>
        <v>19 01 </v>
      </c>
      <c r="C885" s="118" t="s">
        <v>1782</v>
      </c>
      <c r="D885" s="57" t="s">
        <v>1783</v>
      </c>
      <c r="E885" s="19" t="s">
        <v>125</v>
      </c>
      <c r="F885" s="19"/>
      <c r="G885" s="19"/>
    </row>
    <row r="886" spans="1:7" ht="12.75" outlineLevel="2">
      <c r="A886" s="43">
        <v>19</v>
      </c>
      <c r="B886" s="43" t="str">
        <f t="shared" si="38"/>
        <v>19 01 </v>
      </c>
      <c r="C886" s="118" t="s">
        <v>1784</v>
      </c>
      <c r="D886" s="57" t="s">
        <v>1944</v>
      </c>
      <c r="E886" s="19"/>
      <c r="F886" s="19"/>
      <c r="G886" s="19"/>
    </row>
    <row r="887" spans="1:7" ht="12.75" outlineLevel="2">
      <c r="A887" s="43">
        <v>19</v>
      </c>
      <c r="B887" s="43" t="str">
        <f t="shared" si="38"/>
        <v>19 01 </v>
      </c>
      <c r="C887" s="118" t="s">
        <v>1945</v>
      </c>
      <c r="D887" s="57" t="s">
        <v>1946</v>
      </c>
      <c r="E887" s="19" t="s">
        <v>125</v>
      </c>
      <c r="F887" s="19"/>
      <c r="G887" s="19"/>
    </row>
    <row r="888" spans="1:7" ht="12.75" outlineLevel="2">
      <c r="A888" s="43">
        <v>19</v>
      </c>
      <c r="B888" s="43" t="str">
        <f t="shared" si="38"/>
        <v>19 01 </v>
      </c>
      <c r="C888" s="118" t="s">
        <v>1947</v>
      </c>
      <c r="D888" s="57" t="s">
        <v>453</v>
      </c>
      <c r="E888" s="19"/>
      <c r="F888" s="19"/>
      <c r="G888" s="19"/>
    </row>
    <row r="889" spans="1:7" ht="12.75" outlineLevel="2">
      <c r="A889" s="43">
        <v>19</v>
      </c>
      <c r="B889" s="43" t="str">
        <f t="shared" si="38"/>
        <v>19 01 </v>
      </c>
      <c r="C889" s="118" t="s">
        <v>454</v>
      </c>
      <c r="D889" s="57" t="s">
        <v>671</v>
      </c>
      <c r="E889" s="19"/>
      <c r="F889" s="19"/>
      <c r="G889" s="19"/>
    </row>
    <row r="890" spans="1:7" ht="12.75" outlineLevel="2">
      <c r="A890" s="43">
        <v>19</v>
      </c>
      <c r="B890" s="43" t="str">
        <f t="shared" si="38"/>
        <v>19 01 </v>
      </c>
      <c r="C890" s="118" t="s">
        <v>455</v>
      </c>
      <c r="D890" s="57" t="s">
        <v>144</v>
      </c>
      <c r="E890" s="19"/>
      <c r="F890" s="19"/>
      <c r="G890" s="19"/>
    </row>
    <row r="891" spans="1:7" ht="22.5" outlineLevel="1">
      <c r="A891" s="43">
        <v>19</v>
      </c>
      <c r="B891" s="40" t="s">
        <v>456</v>
      </c>
      <c r="C891" s="117"/>
      <c r="D891" s="56" t="s">
        <v>457</v>
      </c>
      <c r="E891" s="19"/>
      <c r="F891" s="19"/>
      <c r="G891" s="19"/>
    </row>
    <row r="892" spans="1:7" ht="12.75" outlineLevel="2">
      <c r="A892" s="43">
        <v>19</v>
      </c>
      <c r="B892" s="43" t="str">
        <f>B891</f>
        <v>19 02 </v>
      </c>
      <c r="C892" s="118" t="s">
        <v>458</v>
      </c>
      <c r="D892" s="57" t="s">
        <v>459</v>
      </c>
      <c r="E892" s="19"/>
      <c r="F892" s="19"/>
      <c r="G892" s="19"/>
    </row>
    <row r="893" spans="1:7" ht="12.75" outlineLevel="2">
      <c r="A893" s="43">
        <v>19</v>
      </c>
      <c r="B893" s="43" t="str">
        <f aca="true" t="shared" si="39" ref="B893:B901">B892</f>
        <v>19 02 </v>
      </c>
      <c r="C893" s="118" t="s">
        <v>460</v>
      </c>
      <c r="D893" s="57" t="s">
        <v>490</v>
      </c>
      <c r="E893" s="19" t="s">
        <v>125</v>
      </c>
      <c r="F893" s="19"/>
      <c r="G893" s="19"/>
    </row>
    <row r="894" spans="1:7" ht="12.75" outlineLevel="2">
      <c r="A894" s="43">
        <v>19</v>
      </c>
      <c r="B894" s="43" t="str">
        <f t="shared" si="39"/>
        <v>19 02 </v>
      </c>
      <c r="C894" s="118" t="s">
        <v>491</v>
      </c>
      <c r="D894" s="57" t="s">
        <v>492</v>
      </c>
      <c r="E894" s="19" t="s">
        <v>125</v>
      </c>
      <c r="F894" s="19"/>
      <c r="G894" s="19"/>
    </row>
    <row r="895" spans="1:7" ht="12.75" outlineLevel="2">
      <c r="A895" s="43">
        <v>19</v>
      </c>
      <c r="B895" s="43" t="str">
        <f t="shared" si="39"/>
        <v>19 02 </v>
      </c>
      <c r="C895" s="118" t="s">
        <v>493</v>
      </c>
      <c r="D895" s="57" t="s">
        <v>494</v>
      </c>
      <c r="E895" s="19"/>
      <c r="F895" s="19"/>
      <c r="G895" s="19"/>
    </row>
    <row r="896" spans="1:7" ht="12.75" outlineLevel="2">
      <c r="A896" s="43">
        <v>19</v>
      </c>
      <c r="B896" s="43" t="str">
        <f t="shared" si="39"/>
        <v>19 02 </v>
      </c>
      <c r="C896" s="118" t="s">
        <v>495</v>
      </c>
      <c r="D896" s="57" t="s">
        <v>496</v>
      </c>
      <c r="E896" s="19" t="s">
        <v>125</v>
      </c>
      <c r="F896" s="19"/>
      <c r="G896" s="19"/>
    </row>
    <row r="897" spans="1:7" ht="12.75" outlineLevel="2">
      <c r="A897" s="43">
        <v>19</v>
      </c>
      <c r="B897" s="43" t="str">
        <f t="shared" si="39"/>
        <v>19 02 </v>
      </c>
      <c r="C897" s="118" t="s">
        <v>497</v>
      </c>
      <c r="D897" s="57" t="s">
        <v>498</v>
      </c>
      <c r="E897" s="19" t="s">
        <v>125</v>
      </c>
      <c r="F897" s="19"/>
      <c r="G897" s="19"/>
    </row>
    <row r="898" spans="1:7" ht="12.75" outlineLevel="2">
      <c r="A898" s="43">
        <v>19</v>
      </c>
      <c r="B898" s="43" t="str">
        <f t="shared" si="39"/>
        <v>19 02 </v>
      </c>
      <c r="C898" s="118" t="s">
        <v>499</v>
      </c>
      <c r="D898" s="57" t="s">
        <v>500</v>
      </c>
      <c r="E898" s="19" t="s">
        <v>125</v>
      </c>
      <c r="F898" s="19"/>
      <c r="G898" s="19"/>
    </row>
    <row r="899" spans="1:7" ht="12.75" outlineLevel="2">
      <c r="A899" s="43">
        <v>19</v>
      </c>
      <c r="B899" s="43" t="str">
        <f t="shared" si="39"/>
        <v>19 02 </v>
      </c>
      <c r="C899" s="118" t="s">
        <v>501</v>
      </c>
      <c r="D899" s="57" t="s">
        <v>204</v>
      </c>
      <c r="E899" s="19"/>
      <c r="F899" s="19"/>
      <c r="G899" s="19"/>
    </row>
    <row r="900" spans="1:7" ht="12.75" outlineLevel="2">
      <c r="A900" s="43">
        <v>19</v>
      </c>
      <c r="B900" s="43" t="str">
        <f t="shared" si="39"/>
        <v>19 02 </v>
      </c>
      <c r="C900" s="118" t="s">
        <v>205</v>
      </c>
      <c r="D900" s="57" t="s">
        <v>1066</v>
      </c>
      <c r="E900" s="19" t="s">
        <v>125</v>
      </c>
      <c r="F900" s="19"/>
      <c r="G900" s="19"/>
    </row>
    <row r="901" spans="1:7" ht="12.75" outlineLevel="2">
      <c r="A901" s="43">
        <v>19</v>
      </c>
      <c r="B901" s="43" t="str">
        <f t="shared" si="39"/>
        <v>19 02 </v>
      </c>
      <c r="C901" s="118" t="s">
        <v>206</v>
      </c>
      <c r="D901" s="57" t="s">
        <v>144</v>
      </c>
      <c r="E901" s="19"/>
      <c r="F901" s="19"/>
      <c r="G901" s="19"/>
    </row>
    <row r="902" spans="1:7" ht="12.75" outlineLevel="1">
      <c r="A902" s="43">
        <v>19</v>
      </c>
      <c r="B902" s="40" t="s">
        <v>207</v>
      </c>
      <c r="C902" s="117"/>
      <c r="D902" s="56" t="s">
        <v>208</v>
      </c>
      <c r="E902" s="19"/>
      <c r="F902" s="19"/>
      <c r="G902" s="19"/>
    </row>
    <row r="903" spans="1:7" ht="12.75" outlineLevel="2">
      <c r="A903" s="43">
        <v>19</v>
      </c>
      <c r="B903" s="43" t="str">
        <f>B902</f>
        <v>19 03 </v>
      </c>
      <c r="C903" s="118" t="s">
        <v>209</v>
      </c>
      <c r="D903" s="57" t="s">
        <v>1959</v>
      </c>
      <c r="E903" s="19" t="s">
        <v>125</v>
      </c>
      <c r="F903" s="19"/>
      <c r="G903" s="19"/>
    </row>
    <row r="904" spans="1:7" ht="12.75" outlineLevel="2">
      <c r="A904" s="43">
        <v>19</v>
      </c>
      <c r="B904" s="43" t="str">
        <f>B903</f>
        <v>19 03 </v>
      </c>
      <c r="C904" s="118" t="s">
        <v>1960</v>
      </c>
      <c r="D904" s="57" t="s">
        <v>1961</v>
      </c>
      <c r="E904" s="19"/>
      <c r="F904" s="19"/>
      <c r="G904" s="19"/>
    </row>
    <row r="905" spans="1:7" ht="12.75" outlineLevel="2">
      <c r="A905" s="43">
        <v>19</v>
      </c>
      <c r="B905" s="43" t="str">
        <f>B904</f>
        <v>19 03 </v>
      </c>
      <c r="C905" s="118" t="s">
        <v>1962</v>
      </c>
      <c r="D905" s="57" t="s">
        <v>340</v>
      </c>
      <c r="E905" s="19" t="s">
        <v>125</v>
      </c>
      <c r="F905" s="19"/>
      <c r="G905" s="19"/>
    </row>
    <row r="906" spans="1:7" ht="12.75" outlineLevel="2">
      <c r="A906" s="43">
        <v>19</v>
      </c>
      <c r="B906" s="43" t="str">
        <f>B905</f>
        <v>19 03 </v>
      </c>
      <c r="C906" s="118" t="s">
        <v>341</v>
      </c>
      <c r="D906" s="57" t="s">
        <v>342</v>
      </c>
      <c r="E906" s="19"/>
      <c r="F906" s="19"/>
      <c r="G906" s="19"/>
    </row>
    <row r="907" spans="1:7" ht="12.75" outlineLevel="1">
      <c r="A907" s="43">
        <v>19</v>
      </c>
      <c r="B907" s="40" t="s">
        <v>343</v>
      </c>
      <c r="C907" s="117"/>
      <c r="D907" s="56" t="s">
        <v>344</v>
      </c>
      <c r="E907" s="19"/>
      <c r="F907" s="19"/>
      <c r="G907" s="19"/>
    </row>
    <row r="908" spans="1:7" ht="12.75" outlineLevel="2">
      <c r="A908" s="43">
        <v>19</v>
      </c>
      <c r="B908" s="43" t="str">
        <f>B907</f>
        <v>19 04 </v>
      </c>
      <c r="C908" s="118" t="s">
        <v>345</v>
      </c>
      <c r="D908" s="57" t="s">
        <v>346</v>
      </c>
      <c r="E908" s="19"/>
      <c r="F908" s="19"/>
      <c r="G908" s="19"/>
    </row>
    <row r="909" spans="1:7" ht="12.75" outlineLevel="2">
      <c r="A909" s="43">
        <v>19</v>
      </c>
      <c r="B909" s="43" t="str">
        <f>B908</f>
        <v>19 04 </v>
      </c>
      <c r="C909" s="118" t="s">
        <v>347</v>
      </c>
      <c r="D909" s="57" t="s">
        <v>348</v>
      </c>
      <c r="E909" s="19" t="s">
        <v>125</v>
      </c>
      <c r="F909" s="19"/>
      <c r="G909" s="19"/>
    </row>
    <row r="910" spans="1:7" ht="12.75" outlineLevel="2">
      <c r="A910" s="43">
        <v>19</v>
      </c>
      <c r="B910" s="43" t="str">
        <f>B909</f>
        <v>19 04 </v>
      </c>
      <c r="C910" s="118" t="s">
        <v>349</v>
      </c>
      <c r="D910" s="57" t="s">
        <v>350</v>
      </c>
      <c r="E910" s="19" t="s">
        <v>125</v>
      </c>
      <c r="F910" s="19"/>
      <c r="G910" s="19"/>
    </row>
    <row r="911" spans="1:7" ht="12.75" outlineLevel="2">
      <c r="A911" s="43">
        <v>19</v>
      </c>
      <c r="B911" s="43" t="str">
        <f>B910</f>
        <v>19 04 </v>
      </c>
      <c r="C911" s="118" t="s">
        <v>351</v>
      </c>
      <c r="D911" s="57" t="s">
        <v>352</v>
      </c>
      <c r="E911" s="19"/>
      <c r="F911" s="19"/>
      <c r="G911" s="19"/>
    </row>
    <row r="912" spans="1:7" ht="12.75" outlineLevel="1">
      <c r="A912" s="43">
        <v>19</v>
      </c>
      <c r="B912" s="40" t="s">
        <v>353</v>
      </c>
      <c r="C912" s="117"/>
      <c r="D912" s="56" t="s">
        <v>354</v>
      </c>
      <c r="E912" s="19"/>
      <c r="F912" s="19"/>
      <c r="G912" s="19"/>
    </row>
    <row r="913" spans="1:7" ht="12.75" outlineLevel="2">
      <c r="A913" s="43">
        <v>19</v>
      </c>
      <c r="B913" s="43" t="str">
        <f>B912</f>
        <v>19 05 </v>
      </c>
      <c r="C913" s="118" t="s">
        <v>355</v>
      </c>
      <c r="D913" s="57" t="s">
        <v>356</v>
      </c>
      <c r="E913" s="19"/>
      <c r="F913" s="19"/>
      <c r="G913" s="19" t="s">
        <v>125</v>
      </c>
    </row>
    <row r="914" spans="1:7" ht="12.75" outlineLevel="2">
      <c r="A914" s="43">
        <v>19</v>
      </c>
      <c r="B914" s="43" t="str">
        <f>B913</f>
        <v>19 05 </v>
      </c>
      <c r="C914" s="118" t="s">
        <v>357</v>
      </c>
      <c r="D914" s="57" t="s">
        <v>358</v>
      </c>
      <c r="E914" s="19"/>
      <c r="F914" s="19"/>
      <c r="G914" s="19"/>
    </row>
    <row r="915" spans="1:7" ht="12.75" outlineLevel="2">
      <c r="A915" s="43">
        <v>19</v>
      </c>
      <c r="B915" s="43" t="str">
        <f>B914</f>
        <v>19 05 </v>
      </c>
      <c r="C915" s="118" t="s">
        <v>359</v>
      </c>
      <c r="D915" s="57" t="s">
        <v>360</v>
      </c>
      <c r="E915" s="19"/>
      <c r="F915" s="19"/>
      <c r="G915" s="19" t="s">
        <v>125</v>
      </c>
    </row>
    <row r="916" spans="1:7" ht="12.75" outlineLevel="2">
      <c r="A916" s="43">
        <v>19</v>
      </c>
      <c r="B916" s="43" t="str">
        <f>B915</f>
        <v>19 05 </v>
      </c>
      <c r="C916" s="118" t="s">
        <v>361</v>
      </c>
      <c r="D916" s="57" t="s">
        <v>144</v>
      </c>
      <c r="E916" s="19"/>
      <c r="F916" s="19"/>
      <c r="G916" s="19"/>
    </row>
    <row r="917" spans="1:7" ht="12.75" outlineLevel="1">
      <c r="A917" s="43">
        <v>19</v>
      </c>
      <c r="B917" s="40" t="s">
        <v>362</v>
      </c>
      <c r="C917" s="117"/>
      <c r="D917" s="56" t="s">
        <v>363</v>
      </c>
      <c r="E917" s="19"/>
      <c r="F917" s="19"/>
      <c r="G917" s="19"/>
    </row>
    <row r="918" spans="1:7" ht="12.75" outlineLevel="2">
      <c r="A918" s="43">
        <v>19</v>
      </c>
      <c r="B918" s="43" t="str">
        <f>B917</f>
        <v>19 06 </v>
      </c>
      <c r="C918" s="118" t="s">
        <v>364</v>
      </c>
      <c r="D918" s="57" t="s">
        <v>365</v>
      </c>
      <c r="E918" s="19"/>
      <c r="F918" s="19"/>
      <c r="G918" s="19" t="s">
        <v>125</v>
      </c>
    </row>
    <row r="919" spans="1:7" ht="12.75" outlineLevel="2">
      <c r="A919" s="43">
        <v>19</v>
      </c>
      <c r="B919" s="43" t="str">
        <f>B918</f>
        <v>19 06 </v>
      </c>
      <c r="C919" s="118" t="s">
        <v>366</v>
      </c>
      <c r="D919" s="57" t="s">
        <v>367</v>
      </c>
      <c r="E919" s="19"/>
      <c r="F919" s="19"/>
      <c r="G919" s="19" t="s">
        <v>125</v>
      </c>
    </row>
    <row r="920" spans="1:7" ht="12.75" outlineLevel="2">
      <c r="A920" s="43">
        <v>19</v>
      </c>
      <c r="B920" s="43" t="str">
        <f>B919</f>
        <v>19 06 </v>
      </c>
      <c r="C920" s="118" t="s">
        <v>368</v>
      </c>
      <c r="D920" s="57" t="s">
        <v>369</v>
      </c>
      <c r="E920" s="19"/>
      <c r="F920" s="19"/>
      <c r="G920" s="19"/>
    </row>
    <row r="921" spans="1:7" ht="12.75" outlineLevel="2">
      <c r="A921" s="43">
        <v>19</v>
      </c>
      <c r="B921" s="43" t="str">
        <f>B920</f>
        <v>19 06 </v>
      </c>
      <c r="C921" s="118" t="s">
        <v>370</v>
      </c>
      <c r="D921" s="57" t="s">
        <v>371</v>
      </c>
      <c r="E921" s="19"/>
      <c r="F921" s="19"/>
      <c r="G921" s="19"/>
    </row>
    <row r="922" spans="1:7" ht="12.75" outlineLevel="2">
      <c r="A922" s="43">
        <v>19</v>
      </c>
      <c r="B922" s="43" t="str">
        <f>B921</f>
        <v>19 06 </v>
      </c>
      <c r="C922" s="118" t="s">
        <v>372</v>
      </c>
      <c r="D922" s="57" t="s">
        <v>144</v>
      </c>
      <c r="E922" s="19"/>
      <c r="F922" s="19"/>
      <c r="G922" s="19"/>
    </row>
    <row r="923" spans="1:7" ht="12.75" outlineLevel="1">
      <c r="A923" s="43">
        <v>19</v>
      </c>
      <c r="B923" s="40" t="s">
        <v>373</v>
      </c>
      <c r="C923" s="117"/>
      <c r="D923" s="56" t="s">
        <v>374</v>
      </c>
      <c r="E923" s="19"/>
      <c r="F923" s="19"/>
      <c r="G923" s="19"/>
    </row>
    <row r="924" spans="1:7" ht="12.75" outlineLevel="2">
      <c r="A924" s="43">
        <v>19</v>
      </c>
      <c r="B924" s="43" t="str">
        <f>B923</f>
        <v>19 07 </v>
      </c>
      <c r="C924" s="118" t="s">
        <v>375</v>
      </c>
      <c r="D924" s="57" t="s">
        <v>199</v>
      </c>
      <c r="E924" s="19" t="s">
        <v>125</v>
      </c>
      <c r="F924" s="19"/>
      <c r="G924" s="19"/>
    </row>
    <row r="925" spans="1:7" ht="12.75" outlineLevel="2">
      <c r="A925" s="43">
        <v>19</v>
      </c>
      <c r="B925" s="43" t="str">
        <f>B924</f>
        <v>19 07 </v>
      </c>
      <c r="C925" s="118" t="s">
        <v>200</v>
      </c>
      <c r="D925" s="57" t="s">
        <v>306</v>
      </c>
      <c r="E925" s="19"/>
      <c r="F925" s="19"/>
      <c r="G925" s="19"/>
    </row>
    <row r="926" spans="1:7" ht="12.75" outlineLevel="1">
      <c r="A926" s="43">
        <v>19</v>
      </c>
      <c r="B926" s="40" t="s">
        <v>307</v>
      </c>
      <c r="C926" s="117"/>
      <c r="D926" s="56" t="s">
        <v>308</v>
      </c>
      <c r="E926" s="19"/>
      <c r="F926" s="19"/>
      <c r="G926" s="19"/>
    </row>
    <row r="927" spans="1:7" ht="12.75" outlineLevel="2">
      <c r="A927" s="43">
        <v>19</v>
      </c>
      <c r="B927" s="43" t="str">
        <f>B926</f>
        <v>19 08 </v>
      </c>
      <c r="C927" s="118" t="s">
        <v>309</v>
      </c>
      <c r="D927" s="57" t="s">
        <v>310</v>
      </c>
      <c r="E927" s="19"/>
      <c r="F927" s="19"/>
      <c r="G927" s="19" t="s">
        <v>125</v>
      </c>
    </row>
    <row r="928" spans="1:7" ht="12.75" outlineLevel="2">
      <c r="A928" s="43">
        <v>19</v>
      </c>
      <c r="B928" s="43" t="str">
        <f aca="true" t="shared" si="40" ref="B928:B939">B927</f>
        <v>19 08 </v>
      </c>
      <c r="C928" s="118" t="s">
        <v>311</v>
      </c>
      <c r="D928" s="57" t="s">
        <v>312</v>
      </c>
      <c r="E928" s="19"/>
      <c r="F928" s="19"/>
      <c r="G928" s="19" t="s">
        <v>125</v>
      </c>
    </row>
    <row r="929" spans="1:7" ht="12.75" outlineLevel="2">
      <c r="A929" s="43">
        <v>19</v>
      </c>
      <c r="B929" s="43" t="str">
        <f t="shared" si="40"/>
        <v>19 08 </v>
      </c>
      <c r="C929" s="118" t="s">
        <v>313</v>
      </c>
      <c r="D929" s="57" t="s">
        <v>314</v>
      </c>
      <c r="E929" s="19"/>
      <c r="F929" s="19"/>
      <c r="G929" s="19" t="s">
        <v>125</v>
      </c>
    </row>
    <row r="930" spans="1:7" ht="12.75" outlineLevel="2">
      <c r="A930" s="43">
        <v>19</v>
      </c>
      <c r="B930" s="43" t="str">
        <f t="shared" si="40"/>
        <v>19 08 </v>
      </c>
      <c r="C930" s="118" t="s">
        <v>315</v>
      </c>
      <c r="D930" s="57" t="s">
        <v>1064</v>
      </c>
      <c r="E930" s="19" t="s">
        <v>125</v>
      </c>
      <c r="F930" s="19"/>
      <c r="G930" s="19"/>
    </row>
    <row r="931" spans="1:7" ht="12.75" outlineLevel="2">
      <c r="A931" s="43">
        <v>19</v>
      </c>
      <c r="B931" s="43" t="str">
        <f t="shared" si="40"/>
        <v>19 08 </v>
      </c>
      <c r="C931" s="118" t="s">
        <v>316</v>
      </c>
      <c r="D931" s="57" t="s">
        <v>317</v>
      </c>
      <c r="E931" s="19" t="s">
        <v>125</v>
      </c>
      <c r="F931" s="19"/>
      <c r="G931" s="19"/>
    </row>
    <row r="932" spans="1:7" ht="12.75" outlineLevel="2">
      <c r="A932" s="43">
        <v>19</v>
      </c>
      <c r="B932" s="43" t="str">
        <f t="shared" si="40"/>
        <v>19 08 </v>
      </c>
      <c r="C932" s="118" t="s">
        <v>318</v>
      </c>
      <c r="D932" s="57" t="s">
        <v>319</v>
      </c>
      <c r="E932" s="19" t="s">
        <v>125</v>
      </c>
      <c r="F932" s="19"/>
      <c r="G932" s="19"/>
    </row>
    <row r="933" spans="1:7" ht="22.5" outlineLevel="2">
      <c r="A933" s="43">
        <v>19</v>
      </c>
      <c r="B933" s="43" t="str">
        <f t="shared" si="40"/>
        <v>19 08 </v>
      </c>
      <c r="C933" s="118" t="s">
        <v>320</v>
      </c>
      <c r="D933" s="57" t="s">
        <v>321</v>
      </c>
      <c r="E933" s="19"/>
      <c r="F933" s="19"/>
      <c r="G933" s="19"/>
    </row>
    <row r="934" spans="1:7" ht="22.5" outlineLevel="2">
      <c r="A934" s="43">
        <v>19</v>
      </c>
      <c r="B934" s="43" t="str">
        <f t="shared" si="40"/>
        <v>19 08 </v>
      </c>
      <c r="C934" s="118" t="s">
        <v>322</v>
      </c>
      <c r="D934" s="57" t="s">
        <v>1845</v>
      </c>
      <c r="E934" s="19" t="s">
        <v>125</v>
      </c>
      <c r="F934" s="19"/>
      <c r="G934" s="19"/>
    </row>
    <row r="935" spans="1:7" ht="22.5" outlineLevel="2">
      <c r="A935" s="43">
        <v>19</v>
      </c>
      <c r="B935" s="43" t="str">
        <f t="shared" si="40"/>
        <v>19 08 </v>
      </c>
      <c r="C935" s="118" t="s">
        <v>1846</v>
      </c>
      <c r="D935" s="57" t="s">
        <v>1914</v>
      </c>
      <c r="E935" s="19" t="s">
        <v>125</v>
      </c>
      <c r="F935" s="19"/>
      <c r="G935" s="19"/>
    </row>
    <row r="936" spans="1:7" ht="22.5" outlineLevel="2">
      <c r="A936" s="43">
        <v>19</v>
      </c>
      <c r="B936" s="43" t="str">
        <f t="shared" si="40"/>
        <v>19 08 </v>
      </c>
      <c r="C936" s="118" t="s">
        <v>1915</v>
      </c>
      <c r="D936" s="57" t="s">
        <v>1916</v>
      </c>
      <c r="E936" s="19"/>
      <c r="F936" s="19"/>
      <c r="G936" s="19"/>
    </row>
    <row r="937" spans="1:7" ht="22.5" outlineLevel="2">
      <c r="A937" s="43">
        <v>19</v>
      </c>
      <c r="B937" s="43" t="str">
        <f t="shared" si="40"/>
        <v>19 08 </v>
      </c>
      <c r="C937" s="118" t="s">
        <v>1917</v>
      </c>
      <c r="D937" s="57" t="s">
        <v>466</v>
      </c>
      <c r="E937" s="19" t="s">
        <v>125</v>
      </c>
      <c r="F937" s="19"/>
      <c r="G937" s="19"/>
    </row>
    <row r="938" spans="1:7" ht="22.5" outlineLevel="2">
      <c r="A938" s="43">
        <v>19</v>
      </c>
      <c r="B938" s="43" t="str">
        <f t="shared" si="40"/>
        <v>19 08 </v>
      </c>
      <c r="C938" s="118" t="s">
        <v>467</v>
      </c>
      <c r="D938" s="57" t="s">
        <v>468</v>
      </c>
      <c r="E938" s="19"/>
      <c r="F938" s="19"/>
      <c r="G938" s="19"/>
    </row>
    <row r="939" spans="1:7" ht="12.75" outlineLevel="2">
      <c r="A939" s="43">
        <v>19</v>
      </c>
      <c r="B939" s="43" t="str">
        <f t="shared" si="40"/>
        <v>19 08 </v>
      </c>
      <c r="C939" s="118" t="s">
        <v>469</v>
      </c>
      <c r="D939" s="57" t="s">
        <v>144</v>
      </c>
      <c r="E939" s="19"/>
      <c r="F939" s="19"/>
      <c r="G939" s="19"/>
    </row>
    <row r="940" spans="1:7" ht="22.5" outlineLevel="1">
      <c r="A940" s="43">
        <v>19</v>
      </c>
      <c r="B940" s="40" t="s">
        <v>470</v>
      </c>
      <c r="C940" s="117"/>
      <c r="D940" s="56" t="s">
        <v>1942</v>
      </c>
      <c r="E940" s="19"/>
      <c r="F940" s="19"/>
      <c r="G940" s="19"/>
    </row>
    <row r="941" spans="1:7" ht="12.75" outlineLevel="2">
      <c r="A941" s="43">
        <v>19</v>
      </c>
      <c r="B941" s="43" t="str">
        <f>B940</f>
        <v>19 09 </v>
      </c>
      <c r="C941" s="118" t="s">
        <v>1943</v>
      </c>
      <c r="D941" s="57" t="s">
        <v>1918</v>
      </c>
      <c r="E941" s="19"/>
      <c r="F941" s="19"/>
      <c r="G941" s="19" t="s">
        <v>125</v>
      </c>
    </row>
    <row r="942" spans="1:7" ht="12.75" outlineLevel="2">
      <c r="A942" s="43">
        <v>19</v>
      </c>
      <c r="B942" s="43" t="str">
        <f aca="true" t="shared" si="41" ref="B942:B947">B941</f>
        <v>19 09 </v>
      </c>
      <c r="C942" s="118" t="s">
        <v>1919</v>
      </c>
      <c r="D942" s="57" t="s">
        <v>1920</v>
      </c>
      <c r="E942" s="19"/>
      <c r="F942" s="19"/>
      <c r="G942" s="19" t="s">
        <v>125</v>
      </c>
    </row>
    <row r="943" spans="1:7" ht="12.75" outlineLevel="2">
      <c r="A943" s="43">
        <v>19</v>
      </c>
      <c r="B943" s="43" t="str">
        <f t="shared" si="41"/>
        <v>19 09 </v>
      </c>
      <c r="C943" s="118" t="s">
        <v>1921</v>
      </c>
      <c r="D943" s="57" t="s">
        <v>1922</v>
      </c>
      <c r="E943" s="19"/>
      <c r="F943" s="19"/>
      <c r="G943" s="19"/>
    </row>
    <row r="944" spans="1:7" ht="12.75" outlineLevel="2">
      <c r="A944" s="43">
        <v>19</v>
      </c>
      <c r="B944" s="43" t="str">
        <f t="shared" si="41"/>
        <v>19 09 </v>
      </c>
      <c r="C944" s="118" t="s">
        <v>1923</v>
      </c>
      <c r="D944" s="57" t="s">
        <v>1924</v>
      </c>
      <c r="E944" s="19"/>
      <c r="F944" s="19"/>
      <c r="G944" s="19"/>
    </row>
    <row r="945" spans="1:7" ht="12.75" outlineLevel="2">
      <c r="A945" s="43">
        <v>19</v>
      </c>
      <c r="B945" s="43" t="str">
        <f t="shared" si="41"/>
        <v>19 09 </v>
      </c>
      <c r="C945" s="118" t="s">
        <v>1925</v>
      </c>
      <c r="D945" s="57" t="s">
        <v>1064</v>
      </c>
      <c r="E945" s="19"/>
      <c r="F945" s="19"/>
      <c r="G945" s="19"/>
    </row>
    <row r="946" spans="1:7" ht="12.75" outlineLevel="2">
      <c r="A946" s="43">
        <v>19</v>
      </c>
      <c r="B946" s="43" t="str">
        <f t="shared" si="41"/>
        <v>19 09 </v>
      </c>
      <c r="C946" s="118" t="s">
        <v>1926</v>
      </c>
      <c r="D946" s="57" t="s">
        <v>317</v>
      </c>
      <c r="E946" s="19"/>
      <c r="F946" s="19"/>
      <c r="G946" s="19"/>
    </row>
    <row r="947" spans="1:7" ht="12.75" outlineLevel="2">
      <c r="A947" s="43">
        <v>19</v>
      </c>
      <c r="B947" s="43" t="str">
        <f t="shared" si="41"/>
        <v>19 09 </v>
      </c>
      <c r="C947" s="118" t="s">
        <v>1927</v>
      </c>
      <c r="D947" s="57" t="s">
        <v>144</v>
      </c>
      <c r="E947" s="19"/>
      <c r="F947" s="19"/>
      <c r="G947" s="19"/>
    </row>
    <row r="948" spans="1:7" ht="12.75" outlineLevel="1">
      <c r="A948" s="43">
        <v>19</v>
      </c>
      <c r="B948" s="40" t="s">
        <v>1928</v>
      </c>
      <c r="C948" s="117"/>
      <c r="D948" s="56" t="s">
        <v>471</v>
      </c>
      <c r="E948" s="19"/>
      <c r="F948" s="19"/>
      <c r="G948" s="19"/>
    </row>
    <row r="949" spans="1:7" ht="12.75" outlineLevel="2">
      <c r="A949" s="43">
        <v>19</v>
      </c>
      <c r="B949" s="43" t="str">
        <f aca="true" t="shared" si="42" ref="B949:B954">B948</f>
        <v>19 10 </v>
      </c>
      <c r="C949" s="118" t="s">
        <v>472</v>
      </c>
      <c r="D949" s="57" t="s">
        <v>1929</v>
      </c>
      <c r="E949" s="19"/>
      <c r="F949" s="19"/>
      <c r="G949" s="19"/>
    </row>
    <row r="950" spans="1:7" ht="12.75" outlineLevel="2">
      <c r="A950" s="43">
        <v>19</v>
      </c>
      <c r="B950" s="43" t="str">
        <f t="shared" si="42"/>
        <v>19 10 </v>
      </c>
      <c r="C950" s="118" t="s">
        <v>563</v>
      </c>
      <c r="D950" s="57" t="s">
        <v>564</v>
      </c>
      <c r="E950" s="19"/>
      <c r="F950" s="19"/>
      <c r="G950" s="19"/>
    </row>
    <row r="951" spans="1:7" ht="12.75" outlineLevel="2">
      <c r="A951" s="43">
        <v>19</v>
      </c>
      <c r="B951" s="43" t="str">
        <f t="shared" si="42"/>
        <v>19 10 </v>
      </c>
      <c r="C951" s="118" t="s">
        <v>565</v>
      </c>
      <c r="D951" s="57" t="s">
        <v>1930</v>
      </c>
      <c r="E951" s="19" t="s">
        <v>125</v>
      </c>
      <c r="F951" s="19"/>
      <c r="G951" s="19"/>
    </row>
    <row r="952" spans="1:7" ht="12.75" outlineLevel="2">
      <c r="A952" s="43">
        <v>19</v>
      </c>
      <c r="B952" s="43" t="str">
        <f t="shared" si="42"/>
        <v>19 10 </v>
      </c>
      <c r="C952" s="118" t="s">
        <v>1931</v>
      </c>
      <c r="D952" s="57" t="s">
        <v>473</v>
      </c>
      <c r="E952" s="19"/>
      <c r="F952" s="19"/>
      <c r="G952" s="19"/>
    </row>
    <row r="953" spans="1:7" ht="12.75" outlineLevel="2">
      <c r="A953" s="43">
        <v>19</v>
      </c>
      <c r="B953" s="43" t="str">
        <f t="shared" si="42"/>
        <v>19 10 </v>
      </c>
      <c r="C953" s="118" t="s">
        <v>474</v>
      </c>
      <c r="D953" s="57" t="s">
        <v>2001</v>
      </c>
      <c r="E953" s="19" t="s">
        <v>125</v>
      </c>
      <c r="F953" s="19"/>
      <c r="G953" s="19"/>
    </row>
    <row r="954" spans="1:7" ht="12.75" outlineLevel="2">
      <c r="A954" s="43">
        <v>19</v>
      </c>
      <c r="B954" s="43" t="str">
        <f t="shared" si="42"/>
        <v>19 10 </v>
      </c>
      <c r="C954" s="118" t="s">
        <v>2002</v>
      </c>
      <c r="D954" s="57" t="s">
        <v>2003</v>
      </c>
      <c r="E954" s="19"/>
      <c r="F954" s="19"/>
      <c r="G954" s="19"/>
    </row>
    <row r="955" spans="1:7" ht="12.75" outlineLevel="1">
      <c r="A955" s="43">
        <v>19</v>
      </c>
      <c r="B955" s="40" t="s">
        <v>2004</v>
      </c>
      <c r="C955" s="117"/>
      <c r="D955" s="56" t="s">
        <v>2005</v>
      </c>
      <c r="E955" s="19"/>
      <c r="F955" s="19"/>
      <c r="G955" s="19"/>
    </row>
    <row r="956" spans="1:7" ht="12.75" outlineLevel="2">
      <c r="A956" s="43">
        <v>19</v>
      </c>
      <c r="B956" s="43" t="str">
        <f>B955</f>
        <v>19 11</v>
      </c>
      <c r="C956" s="118" t="s">
        <v>2006</v>
      </c>
      <c r="D956" s="57" t="s">
        <v>2051</v>
      </c>
      <c r="E956" s="19" t="s">
        <v>125</v>
      </c>
      <c r="F956" s="19"/>
      <c r="G956" s="19"/>
    </row>
    <row r="957" spans="1:7" ht="12.75" outlineLevel="2">
      <c r="A957" s="43">
        <v>19</v>
      </c>
      <c r="B957" s="43" t="str">
        <f aca="true" t="shared" si="43" ref="B957:B963">B956</f>
        <v>19 11</v>
      </c>
      <c r="C957" s="118" t="s">
        <v>2007</v>
      </c>
      <c r="D957" s="57" t="s">
        <v>236</v>
      </c>
      <c r="E957" s="19" t="s">
        <v>125</v>
      </c>
      <c r="F957" s="19"/>
      <c r="G957" s="19"/>
    </row>
    <row r="958" spans="1:7" ht="12.75" outlineLevel="2">
      <c r="A958" s="43">
        <v>19</v>
      </c>
      <c r="B958" s="43" t="str">
        <f t="shared" si="43"/>
        <v>19 11</v>
      </c>
      <c r="C958" s="118" t="s">
        <v>2008</v>
      </c>
      <c r="D958" s="57" t="s">
        <v>2009</v>
      </c>
      <c r="E958" s="19" t="s">
        <v>125</v>
      </c>
      <c r="F958" s="19"/>
      <c r="G958" s="19"/>
    </row>
    <row r="959" spans="1:7" ht="12.75" outlineLevel="2">
      <c r="A959" s="43">
        <v>19</v>
      </c>
      <c r="B959" s="43" t="str">
        <f t="shared" si="43"/>
        <v>19 11</v>
      </c>
      <c r="C959" s="118" t="s">
        <v>2010</v>
      </c>
      <c r="D959" s="57" t="s">
        <v>287</v>
      </c>
      <c r="E959" s="19" t="s">
        <v>125</v>
      </c>
      <c r="F959" s="19"/>
      <c r="G959" s="19"/>
    </row>
    <row r="960" spans="1:7" ht="12.75" outlineLevel="2">
      <c r="A960" s="43">
        <v>19</v>
      </c>
      <c r="B960" s="43" t="str">
        <f t="shared" si="43"/>
        <v>19 11</v>
      </c>
      <c r="C960" s="118" t="s">
        <v>2011</v>
      </c>
      <c r="D960" s="57" t="s">
        <v>215</v>
      </c>
      <c r="E960" s="19" t="s">
        <v>125</v>
      </c>
      <c r="F960" s="19"/>
      <c r="G960" s="19"/>
    </row>
    <row r="961" spans="1:7" ht="12.75" outlineLevel="2">
      <c r="A961" s="43">
        <v>19</v>
      </c>
      <c r="B961" s="43" t="str">
        <f t="shared" si="43"/>
        <v>19 11</v>
      </c>
      <c r="C961" s="118" t="s">
        <v>2012</v>
      </c>
      <c r="D961" s="57" t="s">
        <v>2013</v>
      </c>
      <c r="E961" s="19"/>
      <c r="F961" s="19"/>
      <c r="G961" s="19"/>
    </row>
    <row r="962" spans="1:7" ht="12.75" outlineLevel="2">
      <c r="A962" s="43">
        <v>19</v>
      </c>
      <c r="B962" s="43" t="str">
        <f t="shared" si="43"/>
        <v>19 11</v>
      </c>
      <c r="C962" s="118" t="s">
        <v>2014</v>
      </c>
      <c r="D962" s="57" t="s">
        <v>1934</v>
      </c>
      <c r="E962" s="19" t="s">
        <v>125</v>
      </c>
      <c r="F962" s="19"/>
      <c r="G962" s="19"/>
    </row>
    <row r="963" spans="1:7" ht="12.75" outlineLevel="2">
      <c r="A963" s="43">
        <v>19</v>
      </c>
      <c r="B963" s="43" t="str">
        <f t="shared" si="43"/>
        <v>19 11</v>
      </c>
      <c r="C963" s="118" t="s">
        <v>1935</v>
      </c>
      <c r="D963" s="57" t="s">
        <v>144</v>
      </c>
      <c r="E963" s="19"/>
      <c r="F963" s="19"/>
      <c r="G963" s="19"/>
    </row>
    <row r="964" spans="1:7" ht="22.5" outlineLevel="1">
      <c r="A964" s="43">
        <v>19</v>
      </c>
      <c r="B964" s="40" t="s">
        <v>1936</v>
      </c>
      <c r="C964" s="117"/>
      <c r="D964" s="56" t="s">
        <v>447</v>
      </c>
      <c r="E964" s="19"/>
      <c r="F964" s="19"/>
      <c r="G964" s="19"/>
    </row>
    <row r="965" spans="1:7" ht="12.75" outlineLevel="2">
      <c r="A965" s="43">
        <v>19</v>
      </c>
      <c r="B965" s="43" t="str">
        <f>B964</f>
        <v>19 12</v>
      </c>
      <c r="C965" s="118" t="s">
        <v>448</v>
      </c>
      <c r="D965" s="57" t="s">
        <v>449</v>
      </c>
      <c r="E965" s="19"/>
      <c r="F965" s="19"/>
      <c r="G965" s="19"/>
    </row>
    <row r="966" spans="1:7" ht="12.75" outlineLevel="2">
      <c r="A966" s="43">
        <v>19</v>
      </c>
      <c r="B966" s="43" t="str">
        <f aca="true" t="shared" si="44" ref="B966:B976">B965</f>
        <v>19 12</v>
      </c>
      <c r="C966" s="118" t="s">
        <v>450</v>
      </c>
      <c r="D966" s="57" t="s">
        <v>1358</v>
      </c>
      <c r="E966" s="19"/>
      <c r="F966" s="19"/>
      <c r="G966" s="19"/>
    </row>
    <row r="967" spans="1:7" ht="12.75" outlineLevel="2">
      <c r="A967" s="43">
        <v>19</v>
      </c>
      <c r="B967" s="43" t="str">
        <f t="shared" si="44"/>
        <v>19 12</v>
      </c>
      <c r="C967" s="118" t="s">
        <v>451</v>
      </c>
      <c r="D967" s="57" t="s">
        <v>1360</v>
      </c>
      <c r="E967" s="19"/>
      <c r="F967" s="19"/>
      <c r="G967" s="19"/>
    </row>
    <row r="968" spans="1:7" ht="12.75" outlineLevel="2">
      <c r="A968" s="43">
        <v>19</v>
      </c>
      <c r="B968" s="43" t="str">
        <f t="shared" si="44"/>
        <v>19 12</v>
      </c>
      <c r="C968" s="118" t="s">
        <v>452</v>
      </c>
      <c r="D968" s="57" t="s">
        <v>475</v>
      </c>
      <c r="E968" s="19"/>
      <c r="F968" s="19"/>
      <c r="G968" s="19"/>
    </row>
    <row r="969" spans="1:7" ht="12.75" outlineLevel="2">
      <c r="A969" s="43">
        <v>19</v>
      </c>
      <c r="B969" s="43" t="str">
        <f t="shared" si="44"/>
        <v>19 12</v>
      </c>
      <c r="C969" s="118" t="s">
        <v>476</v>
      </c>
      <c r="D969" s="57" t="s">
        <v>132</v>
      </c>
      <c r="E969" s="19"/>
      <c r="F969" s="19"/>
      <c r="G969" s="19"/>
    </row>
    <row r="970" spans="1:7" ht="12.75" outlineLevel="2">
      <c r="A970" s="43">
        <v>19</v>
      </c>
      <c r="B970" s="43" t="str">
        <f t="shared" si="44"/>
        <v>19 12</v>
      </c>
      <c r="C970" s="118" t="s">
        <v>477</v>
      </c>
      <c r="D970" s="57" t="s">
        <v>478</v>
      </c>
      <c r="E970" s="19" t="s">
        <v>125</v>
      </c>
      <c r="F970" s="19"/>
      <c r="G970" s="19"/>
    </row>
    <row r="971" spans="1:7" ht="12.75" outlineLevel="2">
      <c r="A971" s="43">
        <v>19</v>
      </c>
      <c r="B971" s="43" t="str">
        <f t="shared" si="44"/>
        <v>19 12</v>
      </c>
      <c r="C971" s="118" t="s">
        <v>479</v>
      </c>
      <c r="D971" s="57" t="s">
        <v>480</v>
      </c>
      <c r="E971" s="19"/>
      <c r="F971" s="19"/>
      <c r="G971" s="19"/>
    </row>
    <row r="972" spans="1:7" ht="12.75" outlineLevel="2">
      <c r="A972" s="43">
        <v>19</v>
      </c>
      <c r="B972" s="43" t="str">
        <f t="shared" si="44"/>
        <v>19 12</v>
      </c>
      <c r="C972" s="118" t="s">
        <v>481</v>
      </c>
      <c r="D972" s="57" t="s">
        <v>482</v>
      </c>
      <c r="E972" s="19"/>
      <c r="F972" s="19"/>
      <c r="G972" s="19"/>
    </row>
    <row r="973" spans="1:7" ht="12.75" outlineLevel="2">
      <c r="A973" s="43">
        <v>19</v>
      </c>
      <c r="B973" s="43" t="str">
        <f t="shared" si="44"/>
        <v>19 12</v>
      </c>
      <c r="C973" s="118" t="s">
        <v>483</v>
      </c>
      <c r="D973" s="57" t="s">
        <v>484</v>
      </c>
      <c r="E973" s="19"/>
      <c r="F973" s="19"/>
      <c r="G973" s="19"/>
    </row>
    <row r="974" spans="1:7" ht="12.75" outlineLevel="2">
      <c r="A974" s="43">
        <v>19</v>
      </c>
      <c r="B974" s="43" t="str">
        <f t="shared" si="44"/>
        <v>19 12</v>
      </c>
      <c r="C974" s="118" t="s">
        <v>485</v>
      </c>
      <c r="D974" s="57" t="s">
        <v>486</v>
      </c>
      <c r="E974" s="19"/>
      <c r="F974" s="19"/>
      <c r="G974" s="19"/>
    </row>
    <row r="975" spans="1:7" ht="22.5" outlineLevel="2">
      <c r="A975" s="43">
        <v>19</v>
      </c>
      <c r="B975" s="43" t="str">
        <f t="shared" si="44"/>
        <v>19 12</v>
      </c>
      <c r="C975" s="118" t="s">
        <v>487</v>
      </c>
      <c r="D975" s="57" t="s">
        <v>488</v>
      </c>
      <c r="E975" s="19" t="s">
        <v>125</v>
      </c>
      <c r="F975" s="19"/>
      <c r="G975" s="19"/>
    </row>
    <row r="976" spans="1:7" ht="22.5" outlineLevel="2">
      <c r="A976" s="43">
        <v>19</v>
      </c>
      <c r="B976" s="43" t="str">
        <f t="shared" si="44"/>
        <v>19 12</v>
      </c>
      <c r="C976" s="118" t="s">
        <v>489</v>
      </c>
      <c r="D976" s="57" t="s">
        <v>1963</v>
      </c>
      <c r="E976" s="19"/>
      <c r="F976" s="19"/>
      <c r="G976" s="19"/>
    </row>
    <row r="977" spans="1:7" ht="12.75" outlineLevel="1">
      <c r="A977" s="43">
        <v>19</v>
      </c>
      <c r="B977" s="40" t="s">
        <v>1964</v>
      </c>
      <c r="C977" s="117"/>
      <c r="D977" s="56" t="s">
        <v>1965</v>
      </c>
      <c r="E977" s="19"/>
      <c r="F977" s="19"/>
      <c r="G977" s="19"/>
    </row>
    <row r="978" spans="1:7" ht="12.75" outlineLevel="2">
      <c r="A978" s="43">
        <v>19</v>
      </c>
      <c r="B978" s="43" t="str">
        <f>B977</f>
        <v>19 13</v>
      </c>
      <c r="C978" s="118" t="s">
        <v>1966</v>
      </c>
      <c r="D978" s="57" t="s">
        <v>1967</v>
      </c>
      <c r="E978" s="19" t="s">
        <v>125</v>
      </c>
      <c r="F978" s="19"/>
      <c r="G978" s="19"/>
    </row>
    <row r="979" spans="1:7" ht="12.75" outlineLevel="2">
      <c r="A979" s="43">
        <v>19</v>
      </c>
      <c r="B979" s="43" t="str">
        <f aca="true" t="shared" si="45" ref="B979:B985">B978</f>
        <v>19 13</v>
      </c>
      <c r="C979" s="118" t="s">
        <v>1968</v>
      </c>
      <c r="D979" s="57" t="s">
        <v>1969</v>
      </c>
      <c r="E979" s="19"/>
      <c r="F979" s="19"/>
      <c r="G979" s="19"/>
    </row>
    <row r="980" spans="1:7" ht="12.75" outlineLevel="2">
      <c r="A980" s="43">
        <v>19</v>
      </c>
      <c r="B980" s="43" t="str">
        <f t="shared" si="45"/>
        <v>19 13</v>
      </c>
      <c r="C980" s="118" t="s">
        <v>1970</v>
      </c>
      <c r="D980" s="57" t="s">
        <v>1971</v>
      </c>
      <c r="E980" s="19" t="s">
        <v>125</v>
      </c>
      <c r="F980" s="19"/>
      <c r="G980" s="19"/>
    </row>
    <row r="981" spans="1:7" ht="12.75" outlineLevel="2">
      <c r="A981" s="43">
        <v>19</v>
      </c>
      <c r="B981" s="43" t="str">
        <f t="shared" si="45"/>
        <v>19 13</v>
      </c>
      <c r="C981" s="118" t="s">
        <v>1972</v>
      </c>
      <c r="D981" s="57" t="s">
        <v>432</v>
      </c>
      <c r="E981" s="19"/>
      <c r="F981" s="19"/>
      <c r="G981" s="19"/>
    </row>
    <row r="982" spans="1:7" ht="22.5" outlineLevel="2">
      <c r="A982" s="43">
        <v>19</v>
      </c>
      <c r="B982" s="43" t="str">
        <f t="shared" si="45"/>
        <v>19 13</v>
      </c>
      <c r="C982" s="118" t="s">
        <v>433</v>
      </c>
      <c r="D982" s="57" t="s">
        <v>1861</v>
      </c>
      <c r="E982" s="19" t="s">
        <v>125</v>
      </c>
      <c r="F982" s="19"/>
      <c r="G982" s="19"/>
    </row>
    <row r="983" spans="1:7" ht="22.5" outlineLevel="2">
      <c r="A983" s="43">
        <v>19</v>
      </c>
      <c r="B983" s="43" t="str">
        <f t="shared" si="45"/>
        <v>19 13</v>
      </c>
      <c r="C983" s="118" t="s">
        <v>1862</v>
      </c>
      <c r="D983" s="57" t="s">
        <v>1863</v>
      </c>
      <c r="E983" s="19"/>
      <c r="F983" s="19"/>
      <c r="G983" s="19"/>
    </row>
    <row r="984" spans="1:7" ht="22.5" outlineLevel="2">
      <c r="A984" s="43">
        <v>19</v>
      </c>
      <c r="B984" s="43" t="str">
        <f t="shared" si="45"/>
        <v>19 13</v>
      </c>
      <c r="C984" s="118" t="s">
        <v>1864</v>
      </c>
      <c r="D984" s="57" t="s">
        <v>1865</v>
      </c>
      <c r="E984" s="19" t="s">
        <v>125</v>
      </c>
      <c r="F984" s="19"/>
      <c r="G984" s="19"/>
    </row>
    <row r="985" spans="1:7" ht="22.5" outlineLevel="2">
      <c r="A985" s="43">
        <v>19</v>
      </c>
      <c r="B985" s="43" t="str">
        <f t="shared" si="45"/>
        <v>19 13</v>
      </c>
      <c r="C985" s="118" t="s">
        <v>1866</v>
      </c>
      <c r="D985" s="57" t="s">
        <v>1867</v>
      </c>
      <c r="E985" s="19"/>
      <c r="F985" s="19"/>
      <c r="G985" s="19"/>
    </row>
    <row r="986" spans="1:7" s="48" customFormat="1" ht="33.75">
      <c r="A986" s="46">
        <v>20</v>
      </c>
      <c r="B986" s="46"/>
      <c r="C986" s="45"/>
      <c r="D986" s="59" t="s">
        <v>1171</v>
      </c>
      <c r="E986" s="20"/>
      <c r="F986" s="20"/>
      <c r="G986" s="20"/>
    </row>
    <row r="987" spans="1:7" ht="12.75" outlineLevel="1">
      <c r="A987" s="43">
        <v>20</v>
      </c>
      <c r="B987" s="40" t="s">
        <v>1868</v>
      </c>
      <c r="C987" s="117"/>
      <c r="D987" s="41" t="s">
        <v>1869</v>
      </c>
      <c r="E987" s="19"/>
      <c r="F987" s="19"/>
      <c r="G987" s="19"/>
    </row>
    <row r="988" spans="1:7" ht="12.75" outlineLevel="2">
      <c r="A988" s="43">
        <v>20</v>
      </c>
      <c r="B988" s="43" t="str">
        <f>B987</f>
        <v>20 01 </v>
      </c>
      <c r="C988" s="118" t="s">
        <v>1870</v>
      </c>
      <c r="D988" s="42" t="s">
        <v>449</v>
      </c>
      <c r="E988" s="19"/>
      <c r="F988" s="19"/>
      <c r="G988" s="19" t="s">
        <v>125</v>
      </c>
    </row>
    <row r="989" spans="1:7" ht="12.75" outlineLevel="2">
      <c r="A989" s="43">
        <v>20</v>
      </c>
      <c r="B989" s="43" t="str">
        <f aca="true" t="shared" si="46" ref="B989:B1017">B988</f>
        <v>20 01 </v>
      </c>
      <c r="C989" s="118" t="s">
        <v>1871</v>
      </c>
      <c r="D989" s="42" t="s">
        <v>132</v>
      </c>
      <c r="E989" s="19"/>
      <c r="F989" s="19"/>
      <c r="G989" s="19" t="s">
        <v>125</v>
      </c>
    </row>
    <row r="990" spans="1:7" ht="12.75" outlineLevel="2">
      <c r="A990" s="43">
        <v>20</v>
      </c>
      <c r="B990" s="43" t="str">
        <f t="shared" si="46"/>
        <v>20 01 </v>
      </c>
      <c r="C990" s="118" t="s">
        <v>1872</v>
      </c>
      <c r="D990" s="42" t="s">
        <v>1873</v>
      </c>
      <c r="E990" s="19"/>
      <c r="F990" s="19"/>
      <c r="G990" s="19"/>
    </row>
    <row r="991" spans="1:7" ht="12.75" outlineLevel="2">
      <c r="A991" s="43">
        <v>20</v>
      </c>
      <c r="B991" s="43" t="str">
        <f t="shared" si="46"/>
        <v>20 01 </v>
      </c>
      <c r="C991" s="118" t="s">
        <v>1874</v>
      </c>
      <c r="D991" s="42" t="s">
        <v>1875</v>
      </c>
      <c r="E991" s="19"/>
      <c r="F991" s="19"/>
      <c r="G991" s="19" t="s">
        <v>125</v>
      </c>
    </row>
    <row r="992" spans="1:7" ht="12.75" outlineLevel="2">
      <c r="A992" s="43">
        <v>20</v>
      </c>
      <c r="B992" s="43" t="str">
        <f t="shared" si="46"/>
        <v>20 01 </v>
      </c>
      <c r="C992" s="118" t="s">
        <v>1876</v>
      </c>
      <c r="D992" s="42" t="s">
        <v>482</v>
      </c>
      <c r="E992" s="19"/>
      <c r="F992" s="19"/>
      <c r="G992" s="19" t="s">
        <v>125</v>
      </c>
    </row>
    <row r="993" spans="1:7" ht="12.75" outlineLevel="2">
      <c r="A993" s="43">
        <v>20</v>
      </c>
      <c r="B993" s="43" t="str">
        <f t="shared" si="46"/>
        <v>20 01 </v>
      </c>
      <c r="C993" s="118" t="s">
        <v>1877</v>
      </c>
      <c r="D993" s="42" t="s">
        <v>1878</v>
      </c>
      <c r="E993" s="19" t="s">
        <v>125</v>
      </c>
      <c r="F993" s="19"/>
      <c r="G993" s="19"/>
    </row>
    <row r="994" spans="1:7" ht="12.75" outlineLevel="2">
      <c r="A994" s="43">
        <v>20</v>
      </c>
      <c r="B994" s="43" t="str">
        <f t="shared" si="46"/>
        <v>20 01 </v>
      </c>
      <c r="C994" s="118" t="s">
        <v>1879</v>
      </c>
      <c r="D994" s="42" t="s">
        <v>1880</v>
      </c>
      <c r="E994" s="19" t="s">
        <v>125</v>
      </c>
      <c r="F994" s="19"/>
      <c r="G994" s="19"/>
    </row>
    <row r="995" spans="1:7" ht="12.75" outlineLevel="2">
      <c r="A995" s="43">
        <v>20</v>
      </c>
      <c r="B995" s="43" t="str">
        <f t="shared" si="46"/>
        <v>20 01 </v>
      </c>
      <c r="C995" s="118" t="s">
        <v>1881</v>
      </c>
      <c r="D995" s="42" t="s">
        <v>1882</v>
      </c>
      <c r="E995" s="19" t="s">
        <v>125</v>
      </c>
      <c r="F995" s="19"/>
      <c r="G995" s="19"/>
    </row>
    <row r="996" spans="1:7" ht="12.75" outlineLevel="2">
      <c r="A996" s="43">
        <v>20</v>
      </c>
      <c r="B996" s="43" t="str">
        <f t="shared" si="46"/>
        <v>20 01 </v>
      </c>
      <c r="C996" s="118" t="s">
        <v>1883</v>
      </c>
      <c r="D996" s="42" t="s">
        <v>1884</v>
      </c>
      <c r="E996" s="19" t="s">
        <v>125</v>
      </c>
      <c r="F996" s="19"/>
      <c r="G996" s="19"/>
    </row>
    <row r="997" spans="1:7" ht="12.75" outlineLevel="2">
      <c r="A997" s="43">
        <v>20</v>
      </c>
      <c r="B997" s="43" t="str">
        <f t="shared" si="46"/>
        <v>20 01 </v>
      </c>
      <c r="C997" s="118" t="s">
        <v>1885</v>
      </c>
      <c r="D997" s="42" t="s">
        <v>1886</v>
      </c>
      <c r="E997" s="19" t="s">
        <v>125</v>
      </c>
      <c r="F997" s="19"/>
      <c r="G997" s="19"/>
    </row>
    <row r="998" spans="1:7" ht="12.75" outlineLevel="2">
      <c r="A998" s="43">
        <v>20</v>
      </c>
      <c r="B998" s="43" t="str">
        <f t="shared" si="46"/>
        <v>20 01 </v>
      </c>
      <c r="C998" s="118" t="s">
        <v>1887</v>
      </c>
      <c r="D998" s="42" t="s">
        <v>1888</v>
      </c>
      <c r="E998" s="19" t="s">
        <v>125</v>
      </c>
      <c r="F998" s="19"/>
      <c r="G998" s="19"/>
    </row>
    <row r="999" spans="1:7" ht="12.75" outlineLevel="2">
      <c r="A999" s="43">
        <v>20</v>
      </c>
      <c r="B999" s="43" t="str">
        <f t="shared" si="46"/>
        <v>20 01 </v>
      </c>
      <c r="C999" s="118" t="s">
        <v>1889</v>
      </c>
      <c r="D999" s="42" t="s">
        <v>1890</v>
      </c>
      <c r="E999" s="19" t="s">
        <v>125</v>
      </c>
      <c r="F999" s="19"/>
      <c r="G999" s="19"/>
    </row>
    <row r="1000" spans="1:7" ht="12.75" outlineLevel="2">
      <c r="A1000" s="43">
        <v>20</v>
      </c>
      <c r="B1000" s="43" t="str">
        <f t="shared" si="46"/>
        <v>20 01 </v>
      </c>
      <c r="C1000" s="118" t="s">
        <v>1891</v>
      </c>
      <c r="D1000" s="42" t="s">
        <v>1892</v>
      </c>
      <c r="E1000" s="19"/>
      <c r="F1000" s="19"/>
      <c r="G1000" s="19"/>
    </row>
    <row r="1001" spans="1:7" ht="12.75" outlineLevel="2">
      <c r="A1001" s="43">
        <v>20</v>
      </c>
      <c r="B1001" s="43" t="str">
        <f t="shared" si="46"/>
        <v>20 01 </v>
      </c>
      <c r="C1001" s="118" t="s">
        <v>1893</v>
      </c>
      <c r="D1001" s="42" t="s">
        <v>1894</v>
      </c>
      <c r="E1001" s="19" t="s">
        <v>125</v>
      </c>
      <c r="F1001" s="19"/>
      <c r="G1001" s="19"/>
    </row>
    <row r="1002" spans="1:7" ht="12.75" outlineLevel="2">
      <c r="A1002" s="43">
        <v>20</v>
      </c>
      <c r="B1002" s="43" t="str">
        <f t="shared" si="46"/>
        <v>20 01 </v>
      </c>
      <c r="C1002" s="118" t="s">
        <v>1895</v>
      </c>
      <c r="D1002" s="42" t="s">
        <v>1896</v>
      </c>
      <c r="E1002" s="19" t="s">
        <v>125</v>
      </c>
      <c r="F1002" s="19"/>
      <c r="G1002" s="19"/>
    </row>
    <row r="1003" spans="1:7" ht="12.75" outlineLevel="2">
      <c r="A1003" s="43">
        <v>20</v>
      </c>
      <c r="B1003" s="43" t="str">
        <f t="shared" si="46"/>
        <v>20 01 </v>
      </c>
      <c r="C1003" s="118" t="s">
        <v>1897</v>
      </c>
      <c r="D1003" s="42" t="s">
        <v>1898</v>
      </c>
      <c r="E1003" s="19"/>
      <c r="F1003" s="19"/>
      <c r="G1003" s="19"/>
    </row>
    <row r="1004" spans="1:7" ht="12.75" outlineLevel="2">
      <c r="A1004" s="43">
        <v>20</v>
      </c>
      <c r="B1004" s="43" t="str">
        <f t="shared" si="46"/>
        <v>20 01 </v>
      </c>
      <c r="C1004" s="118" t="s">
        <v>1899</v>
      </c>
      <c r="D1004" s="42" t="s">
        <v>1900</v>
      </c>
      <c r="E1004" s="19" t="s">
        <v>125</v>
      </c>
      <c r="F1004" s="19"/>
      <c r="G1004" s="19"/>
    </row>
    <row r="1005" spans="1:7" ht="12.75" outlineLevel="2">
      <c r="A1005" s="43">
        <v>20</v>
      </c>
      <c r="B1005" s="43" t="str">
        <f t="shared" si="46"/>
        <v>20 01 </v>
      </c>
      <c r="C1005" s="118" t="s">
        <v>1901</v>
      </c>
      <c r="D1005" s="42" t="s">
        <v>1902</v>
      </c>
      <c r="E1005" s="19"/>
      <c r="F1005" s="19"/>
      <c r="G1005" s="19"/>
    </row>
    <row r="1006" spans="1:7" ht="12.75" outlineLevel="2">
      <c r="A1006" s="43">
        <v>20</v>
      </c>
      <c r="B1006" s="43" t="str">
        <f t="shared" si="46"/>
        <v>20 01 </v>
      </c>
      <c r="C1006" s="118" t="s">
        <v>1903</v>
      </c>
      <c r="D1006" s="42" t="s">
        <v>1817</v>
      </c>
      <c r="E1006" s="19" t="s">
        <v>125</v>
      </c>
      <c r="F1006" s="19"/>
      <c r="G1006" s="19"/>
    </row>
    <row r="1007" spans="1:7" ht="12.75" outlineLevel="2">
      <c r="A1007" s="43">
        <v>20</v>
      </c>
      <c r="B1007" s="43" t="str">
        <f t="shared" si="46"/>
        <v>20 01 </v>
      </c>
      <c r="C1007" s="118" t="s">
        <v>1904</v>
      </c>
      <c r="D1007" s="42" t="s">
        <v>1905</v>
      </c>
      <c r="E1007" s="19"/>
      <c r="F1007" s="19"/>
      <c r="G1007" s="19"/>
    </row>
    <row r="1008" spans="1:7" ht="22.5" outlineLevel="2">
      <c r="A1008" s="43">
        <v>20</v>
      </c>
      <c r="B1008" s="43" t="str">
        <f t="shared" si="46"/>
        <v>20 01 </v>
      </c>
      <c r="C1008" s="118" t="s">
        <v>1906</v>
      </c>
      <c r="D1008" s="42" t="s">
        <v>1907</v>
      </c>
      <c r="E1008" s="19" t="s">
        <v>125</v>
      </c>
      <c r="F1008" s="19"/>
      <c r="G1008" s="19"/>
    </row>
    <row r="1009" spans="1:7" ht="12.75" outlineLevel="2">
      <c r="A1009" s="43">
        <v>20</v>
      </c>
      <c r="B1009" s="43" t="str">
        <f t="shared" si="46"/>
        <v>20 01 </v>
      </c>
      <c r="C1009" s="118" t="s">
        <v>1908</v>
      </c>
      <c r="D1009" s="42" t="s">
        <v>1909</v>
      </c>
      <c r="E1009" s="19"/>
      <c r="F1009" s="19"/>
      <c r="G1009" s="19"/>
    </row>
    <row r="1010" spans="1:7" ht="22.5" outlineLevel="2">
      <c r="A1010" s="43">
        <v>20</v>
      </c>
      <c r="B1010" s="43" t="str">
        <f t="shared" si="46"/>
        <v>20 01 </v>
      </c>
      <c r="C1010" s="118" t="s">
        <v>1910</v>
      </c>
      <c r="D1010" s="42" t="s">
        <v>597</v>
      </c>
      <c r="E1010" s="19" t="s">
        <v>125</v>
      </c>
      <c r="F1010" s="19"/>
      <c r="G1010" s="19"/>
    </row>
    <row r="1011" spans="1:7" ht="22.5" outlineLevel="2">
      <c r="A1011" s="43">
        <v>20</v>
      </c>
      <c r="B1011" s="43" t="str">
        <f t="shared" si="46"/>
        <v>20 01 </v>
      </c>
      <c r="C1011" s="118" t="s">
        <v>598</v>
      </c>
      <c r="D1011" s="42" t="s">
        <v>599</v>
      </c>
      <c r="E1011" s="19"/>
      <c r="F1011" s="19"/>
      <c r="G1011" s="19"/>
    </row>
    <row r="1012" spans="1:7" ht="12.75" outlineLevel="2">
      <c r="A1012" s="43">
        <v>20</v>
      </c>
      <c r="B1012" s="43" t="str">
        <f t="shared" si="46"/>
        <v>20 01 </v>
      </c>
      <c r="C1012" s="118" t="s">
        <v>600</v>
      </c>
      <c r="D1012" s="42" t="s">
        <v>478</v>
      </c>
      <c r="E1012" s="19" t="s">
        <v>125</v>
      </c>
      <c r="F1012" s="19"/>
      <c r="G1012" s="19"/>
    </row>
    <row r="1013" spans="1:7" ht="12.75" outlineLevel="2">
      <c r="A1013" s="43">
        <v>20</v>
      </c>
      <c r="B1013" s="43" t="str">
        <f t="shared" si="46"/>
        <v>20 01 </v>
      </c>
      <c r="C1013" s="118" t="s">
        <v>601</v>
      </c>
      <c r="D1013" s="42" t="s">
        <v>602</v>
      </c>
      <c r="E1013" s="19"/>
      <c r="F1013" s="19"/>
      <c r="G1013" s="19"/>
    </row>
    <row r="1014" spans="1:7" ht="12.75" outlineLevel="2">
      <c r="A1014" s="43">
        <v>20</v>
      </c>
      <c r="B1014" s="43" t="str">
        <f t="shared" si="46"/>
        <v>20 01 </v>
      </c>
      <c r="C1014" s="118" t="s">
        <v>603</v>
      </c>
      <c r="D1014" s="42" t="s">
        <v>1362</v>
      </c>
      <c r="E1014" s="19"/>
      <c r="F1014" s="19"/>
      <c r="G1014" s="19"/>
    </row>
    <row r="1015" spans="1:7" ht="12.75" outlineLevel="2">
      <c r="A1015" s="43">
        <v>20</v>
      </c>
      <c r="B1015" s="43" t="str">
        <f t="shared" si="46"/>
        <v>20 01 </v>
      </c>
      <c r="C1015" s="118" t="s">
        <v>604</v>
      </c>
      <c r="D1015" s="42" t="s">
        <v>605</v>
      </c>
      <c r="E1015" s="19"/>
      <c r="F1015" s="19"/>
      <c r="G1015" s="19"/>
    </row>
    <row r="1016" spans="1:7" ht="12.75" outlineLevel="2">
      <c r="A1016" s="43">
        <v>20</v>
      </c>
      <c r="B1016" s="43" t="str">
        <f t="shared" si="46"/>
        <v>20 01 </v>
      </c>
      <c r="C1016" s="118" t="s">
        <v>606</v>
      </c>
      <c r="D1016" s="42" t="s">
        <v>607</v>
      </c>
      <c r="E1016" s="19"/>
      <c r="F1016" s="19"/>
      <c r="G1016" s="19"/>
    </row>
    <row r="1017" spans="1:7" ht="12.75" outlineLevel="2">
      <c r="A1017" s="43">
        <v>20</v>
      </c>
      <c r="B1017" s="43" t="str">
        <f t="shared" si="46"/>
        <v>20 01 </v>
      </c>
      <c r="C1017" s="118" t="s">
        <v>608</v>
      </c>
      <c r="D1017" s="42" t="s">
        <v>609</v>
      </c>
      <c r="E1017" s="19"/>
      <c r="F1017" s="19"/>
      <c r="G1017" s="19"/>
    </row>
    <row r="1018" spans="1:7" ht="12.75" outlineLevel="1">
      <c r="A1018" s="43">
        <v>20</v>
      </c>
      <c r="B1018" s="40" t="s">
        <v>610</v>
      </c>
      <c r="C1018" s="117"/>
      <c r="D1018" s="41" t="s">
        <v>611</v>
      </c>
      <c r="E1018" s="19"/>
      <c r="F1018" s="19"/>
      <c r="G1018" s="19"/>
    </row>
    <row r="1019" spans="1:7" ht="12.75" outlineLevel="2">
      <c r="A1019" s="43">
        <v>20</v>
      </c>
      <c r="B1019" s="43" t="str">
        <f>B1018</f>
        <v>20 02 </v>
      </c>
      <c r="C1019" s="118" t="s">
        <v>612</v>
      </c>
      <c r="D1019" s="42" t="s">
        <v>613</v>
      </c>
      <c r="E1019" s="19"/>
      <c r="F1019" s="19"/>
      <c r="G1019" s="19"/>
    </row>
    <row r="1020" spans="1:7" ht="12.75" outlineLevel="2">
      <c r="A1020" s="43">
        <v>20</v>
      </c>
      <c r="B1020" s="43" t="str">
        <f>B1019</f>
        <v>20 02 </v>
      </c>
      <c r="C1020" s="118" t="s">
        <v>614</v>
      </c>
      <c r="D1020" s="42" t="s">
        <v>615</v>
      </c>
      <c r="E1020" s="19"/>
      <c r="F1020" s="19"/>
      <c r="G1020" s="19" t="s">
        <v>125</v>
      </c>
    </row>
    <row r="1021" spans="1:7" ht="12.75" outlineLevel="2">
      <c r="A1021" s="43">
        <v>20</v>
      </c>
      <c r="B1021" s="43" t="str">
        <f>B1020</f>
        <v>20 02 </v>
      </c>
      <c r="C1021" s="118" t="s">
        <v>616</v>
      </c>
      <c r="D1021" s="42" t="s">
        <v>617</v>
      </c>
      <c r="E1021" s="19"/>
      <c r="F1021" s="19" t="s">
        <v>125</v>
      </c>
      <c r="G1021" s="19"/>
    </row>
    <row r="1022" spans="1:7" ht="12.75" outlineLevel="1">
      <c r="A1022" s="43">
        <v>20</v>
      </c>
      <c r="B1022" s="40" t="s">
        <v>618</v>
      </c>
      <c r="C1022" s="117"/>
      <c r="D1022" s="41" t="s">
        <v>619</v>
      </c>
      <c r="E1022" s="19"/>
      <c r="F1022" s="19"/>
      <c r="G1022" s="19"/>
    </row>
    <row r="1023" spans="1:7" ht="12.75" outlineLevel="2">
      <c r="A1023" s="43">
        <v>20</v>
      </c>
      <c r="B1023" s="43" t="str">
        <f>B1022</f>
        <v>20 03 </v>
      </c>
      <c r="C1023" s="118" t="s">
        <v>620</v>
      </c>
      <c r="D1023" s="42" t="s">
        <v>621</v>
      </c>
      <c r="E1023" s="19"/>
      <c r="F1023" s="19"/>
      <c r="G1023" s="19" t="s">
        <v>125</v>
      </c>
    </row>
    <row r="1024" spans="1:7" ht="12.75" outlineLevel="2">
      <c r="A1024" s="43">
        <v>20</v>
      </c>
      <c r="B1024" s="43" t="str">
        <f aca="true" t="shared" si="47" ref="B1024:B1029">B1023</f>
        <v>20 03 </v>
      </c>
      <c r="C1024" s="118" t="s">
        <v>622</v>
      </c>
      <c r="D1024" s="42" t="s">
        <v>623</v>
      </c>
      <c r="E1024" s="19"/>
      <c r="F1024" s="19"/>
      <c r="G1024" s="19" t="s">
        <v>125</v>
      </c>
    </row>
    <row r="1025" spans="1:7" ht="12.75" outlineLevel="2">
      <c r="A1025" s="43">
        <v>20</v>
      </c>
      <c r="B1025" s="43" t="str">
        <f t="shared" si="47"/>
        <v>20 03 </v>
      </c>
      <c r="C1025" s="118" t="s">
        <v>624</v>
      </c>
      <c r="D1025" s="42" t="s">
        <v>625</v>
      </c>
      <c r="E1025" s="19"/>
      <c r="F1025" s="19"/>
      <c r="G1025" s="19" t="s">
        <v>125</v>
      </c>
    </row>
    <row r="1026" spans="1:7" ht="12.75" outlineLevel="2">
      <c r="A1026" s="43">
        <v>20</v>
      </c>
      <c r="B1026" s="43" t="str">
        <f t="shared" si="47"/>
        <v>20 03 </v>
      </c>
      <c r="C1026" s="118" t="s">
        <v>626</v>
      </c>
      <c r="D1026" s="42" t="s">
        <v>627</v>
      </c>
      <c r="E1026" s="19"/>
      <c r="F1026" s="19"/>
      <c r="G1026" s="19" t="s">
        <v>125</v>
      </c>
    </row>
    <row r="1027" spans="1:7" ht="12.75" outlineLevel="2">
      <c r="A1027" s="43">
        <v>20</v>
      </c>
      <c r="B1027" s="43" t="str">
        <f t="shared" si="47"/>
        <v>20 03 </v>
      </c>
      <c r="C1027" s="118" t="s">
        <v>628</v>
      </c>
      <c r="D1027" s="42" t="s">
        <v>537</v>
      </c>
      <c r="E1027" s="19"/>
      <c r="F1027" s="19"/>
      <c r="G1027" s="19"/>
    </row>
    <row r="1028" spans="1:7" ht="12.75" outlineLevel="2">
      <c r="A1028" s="43">
        <v>20</v>
      </c>
      <c r="B1028" s="43" t="str">
        <f t="shared" si="47"/>
        <v>20 03 </v>
      </c>
      <c r="C1028" s="118" t="s">
        <v>538</v>
      </c>
      <c r="D1028" s="42" t="s">
        <v>539</v>
      </c>
      <c r="E1028" s="19"/>
      <c r="F1028" s="19"/>
      <c r="G1028" s="19"/>
    </row>
    <row r="1029" spans="1:7" ht="12.75" outlineLevel="2">
      <c r="A1029" s="43">
        <v>20</v>
      </c>
      <c r="B1029" s="43" t="str">
        <f t="shared" si="47"/>
        <v>20 03 </v>
      </c>
      <c r="C1029" s="118" t="s">
        <v>540</v>
      </c>
      <c r="D1029" s="42" t="s">
        <v>541</v>
      </c>
      <c r="E1029" s="19"/>
      <c r="F1029" s="19"/>
      <c r="G1029" s="19"/>
    </row>
    <row r="1030" spans="1:7" ht="12.75" outlineLevel="1">
      <c r="A1030" s="43">
        <v>20</v>
      </c>
      <c r="B1030" s="40" t="s">
        <v>542</v>
      </c>
      <c r="C1030" s="117"/>
      <c r="D1030" s="41" t="s">
        <v>543</v>
      </c>
      <c r="E1030" s="19"/>
      <c r="F1030" s="19"/>
      <c r="G1030" s="19"/>
    </row>
    <row r="1031" spans="1:7" ht="12.75" outlineLevel="2">
      <c r="A1031" s="43">
        <v>20</v>
      </c>
      <c r="B1031" s="43" t="str">
        <f>B1030</f>
        <v>20 96</v>
      </c>
      <c r="C1031" s="118" t="s">
        <v>544</v>
      </c>
      <c r="D1031" s="42" t="s">
        <v>545</v>
      </c>
      <c r="E1031" s="19"/>
      <c r="F1031" s="19"/>
      <c r="G1031" s="19"/>
    </row>
    <row r="1032" spans="1:7" ht="12.75" outlineLevel="2">
      <c r="A1032" s="43">
        <v>20</v>
      </c>
      <c r="B1032" s="43" t="str">
        <f>B1031</f>
        <v>20 96</v>
      </c>
      <c r="C1032" s="118" t="s">
        <v>546</v>
      </c>
      <c r="D1032" s="42" t="s">
        <v>954</v>
      </c>
      <c r="E1032" s="19"/>
      <c r="F1032" s="19"/>
      <c r="G1032" s="19"/>
    </row>
    <row r="1033" spans="1:7" ht="12.75" outlineLevel="2">
      <c r="A1033" s="43">
        <v>20</v>
      </c>
      <c r="B1033" s="43" t="str">
        <f>B1032</f>
        <v>20 96</v>
      </c>
      <c r="C1033" s="118" t="s">
        <v>547</v>
      </c>
      <c r="D1033" s="42" t="s">
        <v>144</v>
      </c>
      <c r="E1033" s="19"/>
      <c r="F1033" s="19"/>
      <c r="G1033" s="19"/>
    </row>
    <row r="1034" spans="1:7" ht="33.75" outlineLevel="1">
      <c r="A1034" s="43">
        <v>20</v>
      </c>
      <c r="B1034" s="40" t="s">
        <v>548</v>
      </c>
      <c r="C1034" s="117"/>
      <c r="D1034" s="41" t="s">
        <v>549</v>
      </c>
      <c r="E1034" s="19"/>
      <c r="F1034" s="19"/>
      <c r="G1034" s="19"/>
    </row>
    <row r="1035" spans="1:7" ht="12.75" outlineLevel="2">
      <c r="A1035" s="43">
        <v>20</v>
      </c>
      <c r="B1035" s="43" t="str">
        <f aca="true" t="shared" si="48" ref="B1035:B1040">B1034</f>
        <v>20 97</v>
      </c>
      <c r="C1035" s="118" t="s">
        <v>550</v>
      </c>
      <c r="D1035" s="42" t="s">
        <v>551</v>
      </c>
      <c r="E1035" s="19"/>
      <c r="F1035" s="19"/>
      <c r="G1035" s="19" t="s">
        <v>125</v>
      </c>
    </row>
    <row r="1036" spans="1:7" ht="22.5" outlineLevel="2">
      <c r="A1036" s="43">
        <v>20</v>
      </c>
      <c r="B1036" s="43" t="str">
        <f t="shared" si="48"/>
        <v>20 97</v>
      </c>
      <c r="C1036" s="118" t="s">
        <v>552</v>
      </c>
      <c r="D1036" s="42" t="s">
        <v>518</v>
      </c>
      <c r="E1036" s="19"/>
      <c r="F1036" s="19"/>
      <c r="G1036" s="19" t="s">
        <v>125</v>
      </c>
    </row>
    <row r="1037" spans="1:7" ht="22.5" outlineLevel="2">
      <c r="A1037" s="43">
        <v>20</v>
      </c>
      <c r="B1037" s="43" t="str">
        <f t="shared" si="48"/>
        <v>20 97</v>
      </c>
      <c r="C1037" s="118" t="s">
        <v>519</v>
      </c>
      <c r="D1037" s="42" t="s">
        <v>520</v>
      </c>
      <c r="E1037" s="19"/>
      <c r="F1037" s="19"/>
      <c r="G1037" s="19" t="s">
        <v>125</v>
      </c>
    </row>
    <row r="1038" spans="1:7" ht="12.75" outlineLevel="2">
      <c r="A1038" s="43">
        <v>20</v>
      </c>
      <c r="B1038" s="43" t="str">
        <f t="shared" si="48"/>
        <v>20 97</v>
      </c>
      <c r="C1038" s="118" t="s">
        <v>521</v>
      </c>
      <c r="D1038" s="42" t="s">
        <v>522</v>
      </c>
      <c r="E1038" s="19"/>
      <c r="F1038" s="19"/>
      <c r="G1038" s="19" t="s">
        <v>125</v>
      </c>
    </row>
    <row r="1039" spans="1:7" ht="12.75" outlineLevel="2">
      <c r="A1039" s="43">
        <v>20</v>
      </c>
      <c r="B1039" s="43" t="str">
        <f t="shared" si="48"/>
        <v>20 97</v>
      </c>
      <c r="C1039" s="118" t="s">
        <v>523</v>
      </c>
      <c r="D1039" s="42" t="s">
        <v>629</v>
      </c>
      <c r="E1039" s="19"/>
      <c r="F1039" s="19"/>
      <c r="G1039" s="19" t="s">
        <v>125</v>
      </c>
    </row>
    <row r="1040" spans="1:7" ht="12.75" outlineLevel="2">
      <c r="A1040" s="43">
        <v>20</v>
      </c>
      <c r="B1040" s="43" t="str">
        <f t="shared" si="48"/>
        <v>20 97</v>
      </c>
      <c r="C1040" s="118" t="s">
        <v>630</v>
      </c>
      <c r="D1040" s="42" t="s">
        <v>202</v>
      </c>
      <c r="E1040" s="19"/>
      <c r="F1040" s="19"/>
      <c r="G1040" s="19" t="s">
        <v>125</v>
      </c>
    </row>
    <row r="1041" spans="1:7" ht="12.75" outlineLevel="1">
      <c r="A1041" s="43">
        <v>20</v>
      </c>
      <c r="B1041" s="40" t="s">
        <v>203</v>
      </c>
      <c r="C1041" s="117"/>
      <c r="D1041" s="41" t="s">
        <v>2096</v>
      </c>
      <c r="E1041" s="19"/>
      <c r="F1041" s="19"/>
      <c r="G1041" s="19"/>
    </row>
    <row r="1042" spans="1:7" ht="22.5" outlineLevel="2">
      <c r="A1042" s="43">
        <v>20</v>
      </c>
      <c r="B1042" s="43" t="str">
        <f>B1041</f>
        <v>20 98</v>
      </c>
      <c r="C1042" s="118" t="s">
        <v>2097</v>
      </c>
      <c r="D1042" s="42" t="s">
        <v>2098</v>
      </c>
      <c r="E1042" s="19"/>
      <c r="F1042" s="19"/>
      <c r="G1042" s="19" t="s">
        <v>125</v>
      </c>
    </row>
    <row r="1043" spans="1:7" ht="12.75" collapsed="1">
      <c r="A1043" s="49"/>
      <c r="B1043" s="49"/>
      <c r="C1043" s="120"/>
      <c r="D1043" s="50"/>
      <c r="E1043" s="51"/>
      <c r="F1043" s="51"/>
      <c r="G1043" s="51"/>
    </row>
  </sheetData>
  <sheetProtection/>
  <autoFilter ref="A14:G1042"/>
  <mergeCells count="5">
    <mergeCell ref="E1:F2"/>
    <mergeCell ref="B9:G9"/>
    <mergeCell ref="B11:G11"/>
    <mergeCell ref="E12:F13"/>
    <mergeCell ref="B12:D12"/>
  </mergeCells>
  <dataValidations count="1">
    <dataValidation allowBlank="1" showInputMessage="1" showErrorMessage="1" prompt="Sélectionnez le chapitre souhaité" sqref="A14"/>
  </dataValidations>
  <hyperlinks>
    <hyperlink ref="E12:F13" location="'Feuillet B'!H12" display="'Feuillet B'!H12"/>
    <hyperlink ref="E1:F2" location="Index!b27" display="Index!b27"/>
  </hyperlinks>
  <printOptions/>
  <pageMargins left="0.28" right="0.31" top="0.54" bottom="0.24" header="0.31" footer="0.24"/>
  <pageSetup horizontalDpi="600" verticalDpi="600" orientation="portrait" paperSize="9" scale="80" r:id="rId3"/>
  <headerFooter alignWithMargins="0">
    <oddHeader>&amp;R&amp;A</oddHeader>
  </headerFooter>
  <legacyDrawing r:id="rId2"/>
</worksheet>
</file>

<file path=xl/worksheets/sheet2.xml><?xml version="1.0" encoding="utf-8"?>
<worksheet xmlns="http://schemas.openxmlformats.org/spreadsheetml/2006/main" xmlns:r="http://schemas.openxmlformats.org/officeDocument/2006/relationships">
  <sheetPr codeName="Feuil2"/>
  <dimension ref="A1:Q82"/>
  <sheetViews>
    <sheetView showGridLines="0" zoomScalePageLayoutView="0" workbookViewId="0" topLeftCell="A1">
      <pane ySplit="4" topLeftCell="A5" activePane="bottomLeft" state="frozen"/>
      <selection pane="topLeft" activeCell="D43" sqref="D43"/>
      <selection pane="bottomLeft" activeCell="L12" sqref="L12"/>
    </sheetView>
  </sheetViews>
  <sheetFormatPr defaultColWidth="11.421875" defaultRowHeight="12.75"/>
  <cols>
    <col min="1" max="1" width="2.57421875" style="0" customWidth="1"/>
    <col min="2" max="2" width="10.28125" style="1" customWidth="1"/>
    <col min="8" max="8" width="14.7109375" style="0" customWidth="1"/>
    <col min="10" max="10" width="7.140625" style="1" customWidth="1"/>
    <col min="11" max="17" width="11.421875" style="1" customWidth="1"/>
  </cols>
  <sheetData>
    <row r="1" spans="1:9" ht="6" customHeight="1" thickTop="1">
      <c r="A1" s="144"/>
      <c r="B1" s="145"/>
      <c r="C1" s="145"/>
      <c r="D1" s="145"/>
      <c r="E1" s="145"/>
      <c r="F1" s="145"/>
      <c r="G1" s="145"/>
      <c r="H1" s="146"/>
      <c r="I1" s="147"/>
    </row>
    <row r="2" spans="1:9" ht="14.25" customHeight="1">
      <c r="A2" s="153"/>
      <c r="B2" s="148"/>
      <c r="C2" s="148"/>
      <c r="D2" s="148"/>
      <c r="E2" s="148"/>
      <c r="F2" s="148"/>
      <c r="G2" s="121"/>
      <c r="H2" s="388" t="s">
        <v>784</v>
      </c>
      <c r="I2" s="198"/>
    </row>
    <row r="3" spans="1:9" ht="18.75" customHeight="1" thickBot="1">
      <c r="A3" s="154" t="str">
        <f>Index!B10</f>
        <v>Instructions de remplissage</v>
      </c>
      <c r="B3" s="148"/>
      <c r="C3" s="148"/>
      <c r="D3" s="148"/>
      <c r="E3" s="148"/>
      <c r="F3" s="148"/>
      <c r="G3" s="121"/>
      <c r="H3" s="389"/>
      <c r="I3" s="149"/>
    </row>
    <row r="4" spans="1:9" ht="9.75" customHeight="1" thickBot="1" thickTop="1">
      <c r="A4" s="150"/>
      <c r="B4" s="122"/>
      <c r="C4" s="122"/>
      <c r="D4" s="122"/>
      <c r="E4" s="122"/>
      <c r="F4" s="122"/>
      <c r="G4" s="122"/>
      <c r="H4" s="151"/>
      <c r="I4" s="152"/>
    </row>
    <row r="5" spans="1:17" s="60" customFormat="1" ht="12" customHeight="1" thickTop="1">
      <c r="A5" s="67"/>
      <c r="B5" s="67"/>
      <c r="C5" s="67"/>
      <c r="D5" s="67"/>
      <c r="E5" s="67"/>
      <c r="F5" s="67"/>
      <c r="G5" s="68"/>
      <c r="H5" s="69"/>
      <c r="I5" s="69"/>
      <c r="J5" s="76"/>
      <c r="K5" s="76"/>
      <c r="L5" s="76"/>
      <c r="M5" s="76"/>
      <c r="N5" s="76"/>
      <c r="O5" s="76"/>
      <c r="P5" s="76"/>
      <c r="Q5" s="76"/>
    </row>
    <row r="6" spans="1:17" s="60" customFormat="1" ht="12" customHeight="1" thickBot="1">
      <c r="A6" s="67"/>
      <c r="B6" s="67"/>
      <c r="C6" s="67"/>
      <c r="D6" s="67"/>
      <c r="E6" s="67"/>
      <c r="F6" s="67"/>
      <c r="G6" s="68"/>
      <c r="H6" s="69"/>
      <c r="I6" s="69"/>
      <c r="J6" s="76"/>
      <c r="K6" s="76"/>
      <c r="L6" s="76"/>
      <c r="M6" s="76"/>
      <c r="N6" s="76"/>
      <c r="O6" s="76"/>
      <c r="P6" s="76"/>
      <c r="Q6" s="76"/>
    </row>
    <row r="7" spans="1:9" ht="15" customHeight="1" thickBot="1">
      <c r="A7" s="159" t="s">
        <v>1128</v>
      </c>
      <c r="B7" s="155"/>
      <c r="C7" s="156"/>
      <c r="D7" s="64"/>
      <c r="E7" s="64"/>
      <c r="F7" s="64"/>
      <c r="G7" s="64"/>
      <c r="H7" s="64"/>
      <c r="I7" s="64"/>
    </row>
    <row r="8" spans="1:9" ht="79.5" customHeight="1">
      <c r="A8" s="103" t="s">
        <v>278</v>
      </c>
      <c r="B8" s="378" t="s">
        <v>1932</v>
      </c>
      <c r="C8" s="378"/>
      <c r="D8" s="378"/>
      <c r="E8" s="378"/>
      <c r="F8" s="378"/>
      <c r="G8" s="378"/>
      <c r="H8" s="378"/>
      <c r="I8" s="378"/>
    </row>
    <row r="9" spans="1:9" ht="65.25" customHeight="1">
      <c r="A9" s="103" t="s">
        <v>279</v>
      </c>
      <c r="B9" s="379" t="s">
        <v>214</v>
      </c>
      <c r="C9" s="379"/>
      <c r="D9" s="379"/>
      <c r="E9" s="379"/>
      <c r="F9" s="379"/>
      <c r="G9" s="379"/>
      <c r="H9" s="379"/>
      <c r="I9" s="379"/>
    </row>
    <row r="10" spans="1:9" ht="65.25" customHeight="1">
      <c r="A10" s="103" t="s">
        <v>280</v>
      </c>
      <c r="B10" s="379" t="s">
        <v>1487</v>
      </c>
      <c r="C10" s="379"/>
      <c r="D10" s="379"/>
      <c r="E10" s="379"/>
      <c r="F10" s="379"/>
      <c r="G10" s="379"/>
      <c r="H10" s="379"/>
      <c r="I10" s="379"/>
    </row>
    <row r="11" spans="1:9" ht="54.75" customHeight="1">
      <c r="A11" s="103" t="s">
        <v>281</v>
      </c>
      <c r="B11" s="380" t="s">
        <v>1375</v>
      </c>
      <c r="C11" s="375"/>
      <c r="D11" s="375"/>
      <c r="E11" s="375"/>
      <c r="F11" s="375"/>
      <c r="G11" s="375"/>
      <c r="H11" s="375"/>
      <c r="I11" s="375"/>
    </row>
    <row r="12" spans="1:9" ht="18.75" customHeight="1" thickBot="1">
      <c r="A12" s="103"/>
      <c r="B12" s="105"/>
      <c r="C12" s="53"/>
      <c r="D12" s="53"/>
      <c r="E12" s="53"/>
      <c r="F12" s="53"/>
      <c r="G12" s="53"/>
      <c r="H12" s="53"/>
      <c r="I12" s="53"/>
    </row>
    <row r="13" spans="1:9" ht="17.25" customHeight="1" thickBot="1">
      <c r="A13" s="159" t="s">
        <v>282</v>
      </c>
      <c r="B13" s="155"/>
      <c r="C13" s="155"/>
      <c r="D13" s="157"/>
      <c r="E13" s="157"/>
      <c r="F13" s="157"/>
      <c r="G13" s="158"/>
      <c r="H13" s="64"/>
      <c r="I13" s="64"/>
    </row>
    <row r="14" spans="1:9" ht="71.25" customHeight="1">
      <c r="A14" s="103" t="s">
        <v>278</v>
      </c>
      <c r="B14" s="379" t="s">
        <v>939</v>
      </c>
      <c r="C14" s="379"/>
      <c r="D14" s="379"/>
      <c r="E14" s="379"/>
      <c r="F14" s="379"/>
      <c r="G14" s="379"/>
      <c r="H14" s="379"/>
      <c r="I14" s="379"/>
    </row>
    <row r="15" spans="1:9" ht="27.75" customHeight="1" thickBot="1">
      <c r="A15" s="103" t="s">
        <v>279</v>
      </c>
      <c r="B15" s="379" t="s">
        <v>1535</v>
      </c>
      <c r="C15" s="379"/>
      <c r="D15" s="379"/>
      <c r="E15" s="379"/>
      <c r="F15" s="379"/>
      <c r="G15" s="379"/>
      <c r="H15" s="379"/>
      <c r="I15" s="379"/>
    </row>
    <row r="16" spans="2:9" ht="84" customHeight="1" thickBot="1" thickTop="1">
      <c r="B16" s="390" t="s">
        <v>1595</v>
      </c>
      <c r="C16" s="391"/>
      <c r="D16" s="391"/>
      <c r="E16" s="391"/>
      <c r="F16" s="391"/>
      <c r="G16" s="391"/>
      <c r="H16" s="391"/>
      <c r="I16" s="392"/>
    </row>
    <row r="17" spans="2:9" ht="15" customHeight="1" thickTop="1">
      <c r="B17" s="65"/>
      <c r="C17" s="65"/>
      <c r="D17" s="65"/>
      <c r="E17" s="65"/>
      <c r="F17" s="65"/>
      <c r="G17" s="65"/>
      <c r="H17" s="65"/>
      <c r="I17" s="65"/>
    </row>
    <row r="18" spans="1:9" ht="44.25" customHeight="1">
      <c r="A18" s="103" t="s">
        <v>280</v>
      </c>
      <c r="B18" s="379" t="s">
        <v>2105</v>
      </c>
      <c r="C18" s="379"/>
      <c r="D18" s="379"/>
      <c r="E18" s="379"/>
      <c r="F18" s="379"/>
      <c r="G18" s="379"/>
      <c r="H18" s="379"/>
      <c r="I18" s="379"/>
    </row>
    <row r="19" spans="1:9" ht="70.5" customHeight="1">
      <c r="A19" s="103" t="s">
        <v>281</v>
      </c>
      <c r="B19" s="379" t="s">
        <v>2106</v>
      </c>
      <c r="C19" s="379"/>
      <c r="D19" s="379"/>
      <c r="E19" s="379"/>
      <c r="F19" s="379"/>
      <c r="G19" s="379"/>
      <c r="H19" s="379"/>
      <c r="I19" s="379"/>
    </row>
    <row r="20" spans="2:9" ht="69" customHeight="1">
      <c r="B20" s="379" t="s">
        <v>2107</v>
      </c>
      <c r="C20" s="379"/>
      <c r="D20" s="379"/>
      <c r="E20" s="379"/>
      <c r="F20" s="379"/>
      <c r="G20" s="379"/>
      <c r="H20" s="379"/>
      <c r="I20" s="379"/>
    </row>
    <row r="21" spans="2:9" ht="31.5" customHeight="1">
      <c r="B21" s="380" t="s">
        <v>2108</v>
      </c>
      <c r="C21" s="380"/>
      <c r="D21" s="380"/>
      <c r="E21" s="380"/>
      <c r="F21" s="380"/>
      <c r="G21" s="380"/>
      <c r="H21" s="380"/>
      <c r="I21" s="380"/>
    </row>
    <row r="22" spans="2:9" ht="27.75" customHeight="1">
      <c r="B22" s="384" t="s">
        <v>2109</v>
      </c>
      <c r="C22" s="385"/>
      <c r="D22" s="385"/>
      <c r="E22" s="385"/>
      <c r="F22" s="385"/>
      <c r="G22" s="385"/>
      <c r="H22" s="385"/>
      <c r="I22" s="385"/>
    </row>
    <row r="23" spans="2:9" ht="27.75" customHeight="1">
      <c r="B23" s="363"/>
      <c r="C23" s="364"/>
      <c r="D23" s="364"/>
      <c r="E23" s="364"/>
      <c r="F23" s="364"/>
      <c r="G23" s="364"/>
      <c r="H23" s="364"/>
      <c r="I23" s="364"/>
    </row>
    <row r="24" spans="2:9" ht="23.25" customHeight="1" thickBot="1">
      <c r="B24" s="104"/>
      <c r="C24" s="104"/>
      <c r="D24" s="104"/>
      <c r="E24" s="104"/>
      <c r="F24" s="104"/>
      <c r="G24" s="104"/>
      <c r="H24" s="104"/>
      <c r="I24" s="104"/>
    </row>
    <row r="25" spans="1:9" ht="18.75" customHeight="1" thickBot="1">
      <c r="A25" s="160" t="s">
        <v>756</v>
      </c>
      <c r="B25" s="161"/>
      <c r="C25" s="162"/>
      <c r="D25" s="162"/>
      <c r="E25" s="162"/>
      <c r="F25" s="163"/>
      <c r="G25" s="164"/>
      <c r="H25" s="106"/>
      <c r="I25" s="106"/>
    </row>
    <row r="26" spans="1:9" ht="12" customHeight="1" thickBot="1">
      <c r="A26" s="165"/>
      <c r="B26" s="166"/>
      <c r="C26" s="167"/>
      <c r="D26" s="167"/>
      <c r="E26" s="167"/>
      <c r="F26" s="168"/>
      <c r="G26" s="168"/>
      <c r="H26" s="106"/>
      <c r="I26" s="106"/>
    </row>
    <row r="27" spans="1:9" ht="55.5" customHeight="1" thickBot="1">
      <c r="A27" s="2"/>
      <c r="B27" s="381" t="s">
        <v>2110</v>
      </c>
      <c r="C27" s="382"/>
      <c r="D27" s="382"/>
      <c r="E27" s="382"/>
      <c r="F27" s="382"/>
      <c r="G27" s="382"/>
      <c r="H27" s="382"/>
      <c r="I27" s="383"/>
    </row>
    <row r="28" spans="1:17" s="106" customFormat="1" ht="21" customHeight="1">
      <c r="A28" s="75" t="s">
        <v>646</v>
      </c>
      <c r="B28" s="26"/>
      <c r="J28" s="26"/>
      <c r="K28" s="26"/>
      <c r="L28" s="26"/>
      <c r="M28" s="26"/>
      <c r="N28" s="26"/>
      <c r="O28" s="26"/>
      <c r="P28" s="26"/>
      <c r="Q28" s="26"/>
    </row>
    <row r="29" spans="1:17" s="106" customFormat="1" ht="19.5" customHeight="1">
      <c r="A29" s="75" t="s">
        <v>83</v>
      </c>
      <c r="B29" s="26"/>
      <c r="J29" s="26"/>
      <c r="K29" s="26"/>
      <c r="L29" s="26"/>
      <c r="M29" s="26"/>
      <c r="N29" s="26"/>
      <c r="O29" s="26"/>
      <c r="P29" s="26"/>
      <c r="Q29" s="26"/>
    </row>
    <row r="30" spans="2:17" s="106" customFormat="1" ht="51.75" customHeight="1">
      <c r="B30" s="379" t="s">
        <v>291</v>
      </c>
      <c r="C30" s="379"/>
      <c r="D30" s="379"/>
      <c r="E30" s="379"/>
      <c r="F30" s="379"/>
      <c r="G30" s="379"/>
      <c r="H30" s="379"/>
      <c r="I30" s="379"/>
      <c r="J30" s="26"/>
      <c r="K30" s="26"/>
      <c r="L30" s="26"/>
      <c r="M30" s="26"/>
      <c r="N30" s="26"/>
      <c r="O30" s="26"/>
      <c r="P30" s="26"/>
      <c r="Q30" s="26"/>
    </row>
    <row r="31" spans="2:17" s="106" customFormat="1" ht="37.5" customHeight="1">
      <c r="B31" s="386" t="s">
        <v>2111</v>
      </c>
      <c r="C31" s="379"/>
      <c r="D31" s="379"/>
      <c r="E31" s="379"/>
      <c r="F31" s="379"/>
      <c r="G31" s="379"/>
      <c r="H31" s="379"/>
      <c r="I31" s="379"/>
      <c r="J31" s="26"/>
      <c r="K31" s="26"/>
      <c r="L31" s="26"/>
      <c r="M31" s="26"/>
      <c r="N31" s="26"/>
      <c r="O31" s="26"/>
      <c r="P31" s="26"/>
      <c r="Q31" s="26"/>
    </row>
    <row r="32" spans="1:17" s="106" customFormat="1" ht="22.5" customHeight="1">
      <c r="A32" s="75" t="s">
        <v>461</v>
      </c>
      <c r="B32" s="26"/>
      <c r="J32" s="26"/>
      <c r="K32" s="26"/>
      <c r="L32" s="26"/>
      <c r="M32" s="26"/>
      <c r="N32" s="26"/>
      <c r="O32" s="26"/>
      <c r="P32" s="26"/>
      <c r="Q32" s="26"/>
    </row>
    <row r="33" spans="1:17" s="106" customFormat="1" ht="36.75" customHeight="1">
      <c r="A33" s="75"/>
      <c r="B33" s="386" t="s">
        <v>88</v>
      </c>
      <c r="C33" s="387"/>
      <c r="D33" s="387"/>
      <c r="E33" s="387"/>
      <c r="F33" s="387"/>
      <c r="G33" s="387"/>
      <c r="H33" s="387"/>
      <c r="I33" s="387"/>
      <c r="J33" s="26"/>
      <c r="K33" s="26"/>
      <c r="L33" s="26"/>
      <c r="M33" s="26"/>
      <c r="N33" s="26"/>
      <c r="O33" s="26"/>
      <c r="P33" s="26"/>
      <c r="Q33" s="26"/>
    </row>
    <row r="34" spans="2:17" s="106" customFormat="1" ht="60" customHeight="1">
      <c r="B34" s="374" t="s">
        <v>2112</v>
      </c>
      <c r="C34" s="379"/>
      <c r="D34" s="379"/>
      <c r="E34" s="379"/>
      <c r="F34" s="379"/>
      <c r="G34" s="379"/>
      <c r="H34" s="379"/>
      <c r="I34" s="379"/>
      <c r="J34" s="26"/>
      <c r="K34" s="26"/>
      <c r="L34" s="26"/>
      <c r="M34" s="26"/>
      <c r="N34" s="26"/>
      <c r="O34" s="26"/>
      <c r="P34" s="26"/>
      <c r="Q34" s="26"/>
    </row>
    <row r="35" spans="2:9" ht="21" customHeight="1">
      <c r="B35" s="374" t="s">
        <v>2113</v>
      </c>
      <c r="C35" s="379"/>
      <c r="D35" s="379"/>
      <c r="E35" s="379"/>
      <c r="F35" s="379"/>
      <c r="G35" s="379"/>
      <c r="H35" s="379"/>
      <c r="I35" s="379"/>
    </row>
    <row r="36" spans="2:9" ht="52.5" customHeight="1">
      <c r="B36" s="374" t="s">
        <v>728</v>
      </c>
      <c r="C36" s="375"/>
      <c r="D36" s="375"/>
      <c r="E36" s="375"/>
      <c r="F36" s="375"/>
      <c r="G36" s="375"/>
      <c r="H36" s="375"/>
      <c r="I36" s="375"/>
    </row>
    <row r="37" spans="1:8" ht="28.5" customHeight="1" thickBot="1">
      <c r="A37" s="2"/>
      <c r="H37" s="74" t="s">
        <v>784</v>
      </c>
    </row>
    <row r="38" spans="1:9" ht="13.5" thickTop="1">
      <c r="A38" s="2"/>
      <c r="B38" s="61"/>
      <c r="C38" s="62"/>
      <c r="D38" s="62"/>
      <c r="E38" s="62"/>
      <c r="F38" s="62"/>
      <c r="G38" s="62"/>
      <c r="H38" s="62"/>
      <c r="I38" s="62"/>
    </row>
    <row r="39" spans="2:9" ht="27" customHeight="1">
      <c r="B39" s="378"/>
      <c r="C39" s="378"/>
      <c r="D39" s="378"/>
      <c r="E39" s="378"/>
      <c r="F39" s="378"/>
      <c r="G39" s="378"/>
      <c r="H39" s="378"/>
      <c r="I39" s="378"/>
    </row>
    <row r="40" spans="2:9" ht="12.75">
      <c r="B40" s="30"/>
      <c r="C40" s="62"/>
      <c r="D40" s="62"/>
      <c r="E40" s="62"/>
      <c r="F40" s="62"/>
      <c r="G40" s="62"/>
      <c r="H40" s="62"/>
      <c r="I40" s="62"/>
    </row>
    <row r="41" ht="31.5" customHeight="1">
      <c r="A41" s="1"/>
    </row>
    <row r="42" spans="3:9" ht="12.75">
      <c r="C42" s="62"/>
      <c r="D42" s="62"/>
      <c r="E42" s="62"/>
      <c r="F42" s="62"/>
      <c r="G42" s="62"/>
      <c r="H42" s="62"/>
      <c r="I42" s="62"/>
    </row>
    <row r="43" ht="42" customHeight="1">
      <c r="A43" s="2"/>
    </row>
    <row r="44" ht="11.25" customHeight="1">
      <c r="A44" s="2"/>
    </row>
    <row r="45" spans="1:9" ht="9.75" customHeight="1">
      <c r="A45" s="2"/>
      <c r="B45" s="65"/>
      <c r="C45" s="66"/>
      <c r="D45" s="66"/>
      <c r="E45" s="66"/>
      <c r="F45" s="66"/>
      <c r="G45" s="66"/>
      <c r="H45" s="66"/>
      <c r="I45" s="66"/>
    </row>
    <row r="46" spans="2:9" ht="12.75" customHeight="1">
      <c r="B46" s="17"/>
      <c r="C46" s="62"/>
      <c r="D46" s="62"/>
      <c r="E46" s="62"/>
      <c r="F46" s="62"/>
      <c r="G46" s="62"/>
      <c r="H46" s="62"/>
      <c r="I46" s="62"/>
    </row>
    <row r="47" spans="2:9" ht="12.75">
      <c r="B47" s="61"/>
      <c r="C47" s="61"/>
      <c r="D47" s="61"/>
      <c r="E47" s="61"/>
      <c r="F47" s="61"/>
      <c r="G47" s="61"/>
      <c r="H47" s="61"/>
      <c r="I47" s="61"/>
    </row>
    <row r="48" spans="2:9" ht="25.5" customHeight="1">
      <c r="B48" s="377"/>
      <c r="C48" s="377"/>
      <c r="D48" s="377"/>
      <c r="E48" s="377"/>
      <c r="F48" s="377"/>
      <c r="G48" s="377"/>
      <c r="H48" s="377"/>
      <c r="I48" s="377"/>
    </row>
    <row r="49" spans="2:9" ht="12.75">
      <c r="B49" s="63"/>
      <c r="C49" s="63"/>
      <c r="D49" s="63"/>
      <c r="E49" s="63"/>
      <c r="F49" s="63"/>
      <c r="G49" s="63"/>
      <c r="H49" s="63"/>
      <c r="I49" s="63"/>
    </row>
    <row r="50" spans="2:9" ht="12.75">
      <c r="B50" s="63"/>
      <c r="C50" s="63"/>
      <c r="D50" s="63"/>
      <c r="E50" s="63"/>
      <c r="F50" s="63"/>
      <c r="G50" s="63"/>
      <c r="H50" s="63"/>
      <c r="I50" s="63"/>
    </row>
    <row r="51" spans="2:9" ht="12.75">
      <c r="B51" s="63"/>
      <c r="C51" s="63"/>
      <c r="D51" s="63"/>
      <c r="E51" s="63"/>
      <c r="F51" s="63"/>
      <c r="G51" s="63"/>
      <c r="H51" s="63"/>
      <c r="I51" s="63"/>
    </row>
    <row r="52" spans="2:9" ht="26.25" customHeight="1">
      <c r="B52" s="377"/>
      <c r="C52" s="377"/>
      <c r="D52" s="377"/>
      <c r="E52" s="377"/>
      <c r="F52" s="377"/>
      <c r="G52" s="377"/>
      <c r="H52" s="377"/>
      <c r="I52" s="377"/>
    </row>
    <row r="53" spans="3:9" ht="12.75">
      <c r="C53" s="62"/>
      <c r="D53" s="62"/>
      <c r="E53" s="62"/>
      <c r="F53" s="62"/>
      <c r="G53" s="62"/>
      <c r="H53" s="62"/>
      <c r="I53" s="62"/>
    </row>
    <row r="54" spans="2:9" ht="15" customHeight="1">
      <c r="B54" s="377"/>
      <c r="C54" s="377"/>
      <c r="D54" s="377"/>
      <c r="E54" s="377"/>
      <c r="F54" s="377"/>
      <c r="G54" s="377"/>
      <c r="H54" s="377"/>
      <c r="I54" s="377"/>
    </row>
    <row r="56" spans="2:9" ht="17.25" customHeight="1">
      <c r="B56" s="377"/>
      <c r="C56" s="377"/>
      <c r="D56" s="377"/>
      <c r="E56" s="377"/>
      <c r="F56" s="377"/>
      <c r="G56" s="377"/>
      <c r="H56" s="377"/>
      <c r="I56" s="377"/>
    </row>
    <row r="57" spans="2:9" ht="12.75">
      <c r="B57" s="61"/>
      <c r="C57" s="62"/>
      <c r="D57" s="62"/>
      <c r="E57" s="62"/>
      <c r="F57" s="62"/>
      <c r="G57" s="62"/>
      <c r="H57" s="62"/>
      <c r="I57" s="62"/>
    </row>
    <row r="58" spans="2:9" ht="16.5" customHeight="1">
      <c r="B58" s="377"/>
      <c r="C58" s="377"/>
      <c r="D58" s="377"/>
      <c r="E58" s="377"/>
      <c r="F58" s="377"/>
      <c r="G58" s="377"/>
      <c r="H58" s="377"/>
      <c r="I58" s="377"/>
    </row>
    <row r="59" spans="3:9" ht="12.75">
      <c r="C59" s="62"/>
      <c r="D59" s="62"/>
      <c r="E59" s="62"/>
      <c r="F59" s="62"/>
      <c r="G59" s="62"/>
      <c r="H59" s="62"/>
      <c r="I59" s="62"/>
    </row>
    <row r="60" spans="2:9" ht="28.5" customHeight="1">
      <c r="B60" s="377"/>
      <c r="C60" s="377"/>
      <c r="D60" s="377"/>
      <c r="E60" s="377"/>
      <c r="F60" s="377"/>
      <c r="G60" s="377"/>
      <c r="H60" s="377"/>
      <c r="I60" s="377"/>
    </row>
    <row r="61" spans="2:9" ht="27" customHeight="1">
      <c r="B61" s="377"/>
      <c r="C61" s="377"/>
      <c r="D61" s="377"/>
      <c r="E61" s="377"/>
      <c r="F61" s="377"/>
      <c r="G61" s="377"/>
      <c r="H61" s="377"/>
      <c r="I61" s="377"/>
    </row>
    <row r="62" spans="2:9" ht="14.25" customHeight="1">
      <c r="B62" s="376"/>
      <c r="C62" s="376"/>
      <c r="D62" s="376"/>
      <c r="E62" s="376"/>
      <c r="F62" s="376"/>
      <c r="G62" s="376"/>
      <c r="H62" s="376"/>
      <c r="I62" s="376"/>
    </row>
    <row r="63" spans="2:9" ht="14.25" customHeight="1">
      <c r="B63" s="376"/>
      <c r="C63" s="376"/>
      <c r="D63" s="376"/>
      <c r="E63" s="376"/>
      <c r="F63" s="376"/>
      <c r="G63" s="376"/>
      <c r="H63" s="376"/>
      <c r="I63" s="376"/>
    </row>
    <row r="64" spans="2:9" ht="27.75" customHeight="1">
      <c r="B64" s="376"/>
      <c r="C64" s="376"/>
      <c r="D64" s="376"/>
      <c r="E64" s="376"/>
      <c r="F64" s="376"/>
      <c r="G64" s="376"/>
      <c r="H64" s="376"/>
      <c r="I64" s="376"/>
    </row>
    <row r="65" spans="2:9" ht="12.75">
      <c r="B65" s="17"/>
      <c r="C65" s="62"/>
      <c r="D65" s="62"/>
      <c r="E65" s="62"/>
      <c r="F65" s="62"/>
      <c r="G65" s="62"/>
      <c r="H65" s="62"/>
      <c r="I65" s="62"/>
    </row>
    <row r="66" spans="2:9" ht="12.75">
      <c r="B66" s="17"/>
      <c r="C66" s="62"/>
      <c r="D66" s="62"/>
      <c r="E66" s="62"/>
      <c r="F66" s="62"/>
      <c r="G66" s="62"/>
      <c r="H66" s="62"/>
      <c r="I66" s="62"/>
    </row>
    <row r="67" spans="2:9" ht="12.75">
      <c r="B67" s="17"/>
      <c r="C67" s="62"/>
      <c r="D67" s="62"/>
      <c r="E67" s="62"/>
      <c r="F67" s="62"/>
      <c r="G67" s="62"/>
      <c r="H67" s="62"/>
      <c r="I67" s="62"/>
    </row>
    <row r="68" spans="2:9" ht="12.75">
      <c r="B68" s="17"/>
      <c r="C68" s="62"/>
      <c r="D68" s="62"/>
      <c r="E68" s="62"/>
      <c r="F68" s="62"/>
      <c r="G68" s="62"/>
      <c r="H68" s="62"/>
      <c r="I68" s="62"/>
    </row>
    <row r="69" spans="2:9" ht="12.75">
      <c r="B69" s="17"/>
      <c r="C69" s="62"/>
      <c r="D69" s="62"/>
      <c r="E69" s="62"/>
      <c r="F69" s="62"/>
      <c r="G69" s="62"/>
      <c r="H69" s="62"/>
      <c r="I69" s="62"/>
    </row>
    <row r="70" spans="2:9" ht="12.75">
      <c r="B70" s="17"/>
      <c r="C70" s="62"/>
      <c r="D70" s="62"/>
      <c r="E70" s="62"/>
      <c r="F70" s="62"/>
      <c r="G70" s="62"/>
      <c r="H70" s="62"/>
      <c r="I70" s="62"/>
    </row>
    <row r="71" spans="2:9" ht="12.75">
      <c r="B71" s="30"/>
      <c r="C71" s="62"/>
      <c r="D71" s="62"/>
      <c r="E71" s="62"/>
      <c r="F71" s="62"/>
      <c r="G71" s="62"/>
      <c r="H71" s="62"/>
      <c r="I71" s="62"/>
    </row>
    <row r="72" ht="12.75">
      <c r="B72" s="30"/>
    </row>
    <row r="73" ht="12.75">
      <c r="B73" s="17"/>
    </row>
    <row r="74" ht="12.75">
      <c r="B74" s="17"/>
    </row>
    <row r="75" ht="12.75">
      <c r="B75" s="17"/>
    </row>
    <row r="78" ht="12.75">
      <c r="A78" s="2" t="s">
        <v>675</v>
      </c>
    </row>
    <row r="79" spans="2:9" ht="12.75">
      <c r="B79" s="378"/>
      <c r="C79" s="378"/>
      <c r="D79" s="378"/>
      <c r="E79" s="378"/>
      <c r="F79" s="378"/>
      <c r="G79" s="378"/>
      <c r="H79" s="378"/>
      <c r="I79" s="378"/>
    </row>
    <row r="80" spans="2:9" ht="12.75">
      <c r="B80" s="378"/>
      <c r="C80" s="378"/>
      <c r="D80" s="378"/>
      <c r="E80" s="378"/>
      <c r="F80" s="378"/>
      <c r="G80" s="378"/>
      <c r="H80" s="378"/>
      <c r="I80" s="378"/>
    </row>
    <row r="81" spans="1:9" ht="12.75">
      <c r="A81" s="2" t="s">
        <v>676</v>
      </c>
      <c r="B81" s="61"/>
      <c r="C81" s="62"/>
      <c r="D81" s="62"/>
      <c r="E81" s="62"/>
      <c r="F81" s="62"/>
      <c r="G81" s="62"/>
      <c r="H81" s="62"/>
      <c r="I81" s="62"/>
    </row>
    <row r="82" spans="2:9" ht="12.75">
      <c r="B82" s="378"/>
      <c r="C82" s="378"/>
      <c r="D82" s="378"/>
      <c r="E82" s="378"/>
      <c r="F82" s="378"/>
      <c r="G82" s="378"/>
      <c r="H82" s="378"/>
      <c r="I82" s="378"/>
    </row>
  </sheetData>
  <sheetProtection/>
  <mergeCells count="34">
    <mergeCell ref="H2:H3"/>
    <mergeCell ref="B11:I11"/>
    <mergeCell ref="B14:I14"/>
    <mergeCell ref="B15:I15"/>
    <mergeCell ref="B16:I16"/>
    <mergeCell ref="B8:I8"/>
    <mergeCell ref="B9:I9"/>
    <mergeCell ref="B10:I10"/>
    <mergeCell ref="B18:I18"/>
    <mergeCell ref="B21:I21"/>
    <mergeCell ref="B34:I34"/>
    <mergeCell ref="B19:I19"/>
    <mergeCell ref="B20:I20"/>
    <mergeCell ref="B27:I27"/>
    <mergeCell ref="B22:I22"/>
    <mergeCell ref="B30:I30"/>
    <mergeCell ref="B31:I31"/>
    <mergeCell ref="B33:I33"/>
    <mergeCell ref="B82:I82"/>
    <mergeCell ref="B39:I39"/>
    <mergeCell ref="B35:I35"/>
    <mergeCell ref="B58:I58"/>
    <mergeCell ref="B60:I60"/>
    <mergeCell ref="B61:I61"/>
    <mergeCell ref="B62:I62"/>
    <mergeCell ref="B56:I56"/>
    <mergeCell ref="B79:I79"/>
    <mergeCell ref="B80:I80"/>
    <mergeCell ref="B36:I36"/>
    <mergeCell ref="B63:I63"/>
    <mergeCell ref="B64:I64"/>
    <mergeCell ref="B48:I48"/>
    <mergeCell ref="B52:I52"/>
    <mergeCell ref="B54:I54"/>
  </mergeCells>
  <dataValidations count="1">
    <dataValidation allowBlank="1" showInputMessage="1" showErrorMessage="1" prompt="En remplissant les différents colonnes de ce tableau, l'information se répercutera dans la liste synthétique des collectes." sqref="A3"/>
  </dataValidations>
  <hyperlinks>
    <hyperlink ref="H37" location="Index!B10" display="Index!B10"/>
    <hyperlink ref="H2:H3" location="Index!B10" display="Index!B10"/>
  </hyperlinks>
  <printOptions/>
  <pageMargins left="0.3937007874015748" right="0.3937007874015748" top="0.57" bottom="0.4724409448818898" header="0.2755905511811024" footer="0.2362204724409449"/>
  <pageSetup horizontalDpi="600" verticalDpi="600" orientation="portrait" paperSize="9" scale="90" r:id="rId1"/>
  <headerFooter alignWithMargins="0">
    <oddHeader>&amp;R&amp;A</oddHeader>
    <oddFooter>&amp;RN° Page: &amp;P / &amp;N</oddFooter>
  </headerFooter>
</worksheet>
</file>

<file path=xl/worksheets/sheet3.xml><?xml version="1.0" encoding="utf-8"?>
<worksheet xmlns="http://schemas.openxmlformats.org/spreadsheetml/2006/main" xmlns:r="http://schemas.openxmlformats.org/officeDocument/2006/relationships">
  <sheetPr codeName="Feuil1">
    <pageSetUpPr fitToPage="1"/>
  </sheetPr>
  <dimension ref="A1:J65"/>
  <sheetViews>
    <sheetView showGridLines="0" zoomScalePageLayoutView="0" workbookViewId="0" topLeftCell="A1">
      <pane ySplit="4" topLeftCell="A41" activePane="bottomLeft" state="frozen"/>
      <selection pane="topLeft" activeCell="D43" sqref="D43"/>
      <selection pane="bottomLeft" activeCell="I47" sqref="I47:J51"/>
    </sheetView>
  </sheetViews>
  <sheetFormatPr defaultColWidth="11.421875" defaultRowHeight="12.75"/>
  <cols>
    <col min="1" max="1" width="15.8515625" style="1" customWidth="1"/>
    <col min="2" max="2" width="14.28125" style="1" customWidth="1"/>
    <col min="3" max="3" width="13.00390625" style="1" customWidth="1"/>
    <col min="4" max="4" width="15.421875" style="1" customWidth="1"/>
    <col min="5" max="5" width="11.57421875" style="1" customWidth="1"/>
    <col min="6" max="6" width="12.421875" style="1" customWidth="1"/>
    <col min="7" max="7" width="13.28125" style="1" customWidth="1"/>
    <col min="8" max="8" width="1.421875" style="1" customWidth="1"/>
    <col min="9" max="9" width="12.57421875" style="1" customWidth="1"/>
    <col min="10" max="10" width="19.8515625" style="1" customWidth="1"/>
    <col min="11" max="16384" width="11.421875" style="1" customWidth="1"/>
  </cols>
  <sheetData>
    <row r="1" spans="1:7" ht="14.25" customHeight="1">
      <c r="A1" s="237"/>
      <c r="B1" s="423" t="str">
        <f>Index!B1</f>
        <v>FORMULAIRE DE DÉCLARATION TRIMESTRIELLE
DE COLLECTE DE DÉCHETS DANGEREUX</v>
      </c>
      <c r="C1" s="424"/>
      <c r="D1" s="424"/>
      <c r="E1" s="424"/>
      <c r="F1" s="424"/>
      <c r="G1" s="102"/>
    </row>
    <row r="2" spans="1:9" ht="15.75" customHeight="1">
      <c r="A2" s="4"/>
      <c r="B2" s="424"/>
      <c r="C2" s="424"/>
      <c r="D2" s="424"/>
      <c r="E2" s="424"/>
      <c r="F2" s="424"/>
      <c r="G2" s="102"/>
      <c r="I2" s="388" t="s">
        <v>784</v>
      </c>
    </row>
    <row r="3" spans="1:9" ht="14.25" customHeight="1" thickBot="1">
      <c r="A3" s="140"/>
      <c r="B3" s="4"/>
      <c r="C3" s="102"/>
      <c r="D3" s="102"/>
      <c r="E3" s="102"/>
      <c r="F3" s="102"/>
      <c r="G3" s="169" t="str">
        <f>Index!C3</f>
        <v>Direction Générale Opérationnelle de l'Agriculture, des Ressources Naturelles et de l'Environnement </v>
      </c>
      <c r="I3" s="395"/>
    </row>
    <row r="4" spans="1:7" ht="9.75" customHeight="1" thickBot="1" thickTop="1">
      <c r="A4" s="141"/>
      <c r="B4" s="141"/>
      <c r="C4" s="141"/>
      <c r="D4" s="141"/>
      <c r="E4" s="141"/>
      <c r="F4" s="141"/>
      <c r="G4" s="170" t="str">
        <f>Index!C4</f>
        <v>Département du Sol et des Déchets </v>
      </c>
    </row>
    <row r="5" spans="1:7" ht="13.5" thickBot="1">
      <c r="A5" s="102"/>
      <c r="B5" s="102"/>
      <c r="C5" s="102"/>
      <c r="D5" s="102"/>
      <c r="E5" s="102"/>
      <c r="F5" s="102"/>
      <c r="G5" s="102"/>
    </row>
    <row r="6" spans="1:7" ht="16.5" thickBot="1">
      <c r="A6" s="136" t="str">
        <f>Index!B11</f>
        <v>Identification du déclarant</v>
      </c>
      <c r="B6" s="137"/>
      <c r="C6" s="138"/>
      <c r="D6" s="139" t="s">
        <v>576</v>
      </c>
      <c r="E6" s="135"/>
      <c r="F6" s="135"/>
      <c r="G6" s="135"/>
    </row>
    <row r="7" spans="1:7" ht="13.5" thickBot="1">
      <c r="A7" s="262" t="s">
        <v>729</v>
      </c>
      <c r="B7" s="123"/>
      <c r="C7" s="123"/>
      <c r="D7" s="123"/>
      <c r="E7" s="123"/>
      <c r="F7" s="123"/>
      <c r="G7" s="131"/>
    </row>
    <row r="8" spans="1:10" ht="13.5" thickTop="1">
      <c r="A8" s="130"/>
      <c r="B8" s="123"/>
      <c r="C8" s="123"/>
      <c r="D8" s="123"/>
      <c r="E8" s="123"/>
      <c r="F8" s="123"/>
      <c r="G8" s="131"/>
      <c r="I8" s="403" t="s">
        <v>174</v>
      </c>
      <c r="J8" s="404"/>
    </row>
    <row r="9" spans="1:10" ht="12.75">
      <c r="A9" s="188" t="s">
        <v>1372</v>
      </c>
      <c r="B9" s="396"/>
      <c r="C9" s="422"/>
      <c r="D9" s="422"/>
      <c r="E9" s="422"/>
      <c r="F9" s="123"/>
      <c r="G9" s="131"/>
      <c r="I9" s="405"/>
      <c r="J9" s="406"/>
    </row>
    <row r="10" spans="1:10" ht="12.75">
      <c r="A10" s="185" t="s">
        <v>1094</v>
      </c>
      <c r="B10" s="190" t="s">
        <v>276</v>
      </c>
      <c r="C10" s="123"/>
      <c r="D10" s="123"/>
      <c r="E10" s="123"/>
      <c r="F10" s="123"/>
      <c r="G10" s="131"/>
      <c r="I10" s="405"/>
      <c r="J10" s="406"/>
    </row>
    <row r="11" spans="1:10" ht="12.75">
      <c r="A11" s="188" t="s">
        <v>2020</v>
      </c>
      <c r="B11" s="396" t="s">
        <v>1653</v>
      </c>
      <c r="C11" s="422"/>
      <c r="D11" s="422"/>
      <c r="E11" s="422"/>
      <c r="F11" s="186" t="s">
        <v>272</v>
      </c>
      <c r="G11" s="268" t="s">
        <v>276</v>
      </c>
      <c r="I11" s="405"/>
      <c r="J11" s="406"/>
    </row>
    <row r="12" spans="1:10" ht="12.75">
      <c r="A12" s="188" t="s">
        <v>274</v>
      </c>
      <c r="B12" s="190" t="s">
        <v>275</v>
      </c>
      <c r="C12" s="186" t="s">
        <v>1612</v>
      </c>
      <c r="D12" s="396" t="s">
        <v>1654</v>
      </c>
      <c r="E12" s="402"/>
      <c r="F12" s="186"/>
      <c r="G12" s="171"/>
      <c r="I12" s="405"/>
      <c r="J12" s="406"/>
    </row>
    <row r="13" spans="1:10" ht="12.75">
      <c r="A13" s="300" t="s">
        <v>730</v>
      </c>
      <c r="B13" s="301"/>
      <c r="C13" s="301"/>
      <c r="D13" s="71" t="s">
        <v>273</v>
      </c>
      <c r="E13" s="299"/>
      <c r="F13" s="186"/>
      <c r="G13" s="171"/>
      <c r="I13" s="405"/>
      <c r="J13" s="406"/>
    </row>
    <row r="14" spans="1:10" ht="13.5" thickBot="1">
      <c r="A14" s="132"/>
      <c r="B14" s="124"/>
      <c r="C14" s="124"/>
      <c r="D14" s="124"/>
      <c r="E14" s="124"/>
      <c r="F14" s="124"/>
      <c r="G14" s="133"/>
      <c r="I14" s="417"/>
      <c r="J14" s="418"/>
    </row>
    <row r="15" spans="1:7" ht="13.5" thickTop="1">
      <c r="A15" s="130"/>
      <c r="B15" s="123"/>
      <c r="C15" s="123"/>
      <c r="D15" s="123"/>
      <c r="E15" s="123"/>
      <c r="F15" s="123"/>
      <c r="G15" s="131"/>
    </row>
    <row r="16" spans="1:7" ht="12.75">
      <c r="A16" s="184" t="s">
        <v>170</v>
      </c>
      <c r="B16" s="123"/>
      <c r="C16" s="123"/>
      <c r="D16" s="123"/>
      <c r="E16" s="123"/>
      <c r="F16" s="123"/>
      <c r="G16" s="131"/>
    </row>
    <row r="17" spans="1:7" ht="12.75">
      <c r="A17" s="130"/>
      <c r="B17" s="123"/>
      <c r="C17" s="123"/>
      <c r="D17" s="123"/>
      <c r="E17" s="123"/>
      <c r="F17" s="123"/>
      <c r="G17" s="131"/>
    </row>
    <row r="18" spans="1:7" ht="12.75">
      <c r="A18" s="188" t="s">
        <v>2020</v>
      </c>
      <c r="B18" s="396" t="str">
        <f>B11</f>
        <v>……………………………………………………………..</v>
      </c>
      <c r="C18" s="402"/>
      <c r="D18" s="402"/>
      <c r="E18" s="402"/>
      <c r="F18" s="186" t="s">
        <v>272</v>
      </c>
      <c r="G18" s="268" t="str">
        <f>G11</f>
        <v>……………</v>
      </c>
    </row>
    <row r="19" spans="1:7" ht="12.75">
      <c r="A19" s="188" t="s">
        <v>274</v>
      </c>
      <c r="B19" s="190" t="str">
        <f>B12</f>
        <v>……………..</v>
      </c>
      <c r="C19" s="186" t="s">
        <v>1612</v>
      </c>
      <c r="D19" s="396"/>
      <c r="E19" s="394"/>
      <c r="F19" s="123"/>
      <c r="G19" s="131"/>
    </row>
    <row r="20" spans="1:7" ht="12.75">
      <c r="A20" s="130"/>
      <c r="B20" s="123"/>
      <c r="C20" s="123"/>
      <c r="D20" s="123"/>
      <c r="E20" s="123"/>
      <c r="F20" s="123"/>
      <c r="G20" s="131"/>
    </row>
    <row r="21" spans="1:7" ht="12.75">
      <c r="A21" s="172"/>
      <c r="B21" s="125"/>
      <c r="C21" s="125"/>
      <c r="D21" s="125"/>
      <c r="E21" s="125"/>
      <c r="F21" s="125"/>
      <c r="G21" s="129"/>
    </row>
    <row r="22" spans="1:7" ht="12.75">
      <c r="A22" s="184" t="s">
        <v>171</v>
      </c>
      <c r="B22" s="123"/>
      <c r="C22" s="123"/>
      <c r="D22" s="123"/>
      <c r="E22" s="123"/>
      <c r="F22" s="123"/>
      <c r="G22" s="131"/>
    </row>
    <row r="23" spans="1:7" ht="12.75">
      <c r="A23" s="185"/>
      <c r="B23" s="123"/>
      <c r="C23" s="123"/>
      <c r="D23" s="123"/>
      <c r="E23" s="123"/>
      <c r="F23" s="123"/>
      <c r="G23" s="131"/>
    </row>
    <row r="24" spans="1:7" ht="12.75">
      <c r="A24" s="188" t="s">
        <v>1657</v>
      </c>
      <c r="B24" s="396" t="s">
        <v>1659</v>
      </c>
      <c r="C24" s="394"/>
      <c r="D24" s="394"/>
      <c r="E24" s="186" t="s">
        <v>1656</v>
      </c>
      <c r="F24" s="396" t="s">
        <v>1648</v>
      </c>
      <c r="G24" s="426"/>
    </row>
    <row r="25" spans="1:7" ht="12.75">
      <c r="A25" s="188" t="s">
        <v>1658</v>
      </c>
      <c r="B25" s="71" t="s">
        <v>276</v>
      </c>
      <c r="C25" s="134"/>
      <c r="D25" s="134"/>
      <c r="E25" s="186" t="s">
        <v>1655</v>
      </c>
      <c r="F25" s="396" t="s">
        <v>1659</v>
      </c>
      <c r="G25" s="425"/>
    </row>
    <row r="26" spans="1:7" ht="12.75">
      <c r="A26" s="271" t="s">
        <v>134</v>
      </c>
      <c r="B26" s="396" t="s">
        <v>1659</v>
      </c>
      <c r="C26" s="394"/>
      <c r="D26" s="394"/>
      <c r="E26" s="124"/>
      <c r="F26" s="124"/>
      <c r="G26" s="133"/>
    </row>
    <row r="27" spans="1:7" ht="12.75">
      <c r="A27" s="172"/>
      <c r="B27" s="125"/>
      <c r="C27" s="125"/>
      <c r="D27" s="125"/>
      <c r="E27" s="123"/>
      <c r="F27" s="125"/>
      <c r="G27" s="129"/>
    </row>
    <row r="28" spans="1:10" ht="12.75">
      <c r="A28" s="184" t="s">
        <v>172</v>
      </c>
      <c r="B28" s="123"/>
      <c r="C28" s="123"/>
      <c r="D28" s="123"/>
      <c r="E28" s="123"/>
      <c r="F28" s="127"/>
      <c r="G28" s="131"/>
      <c r="J28" s="100">
        <v>1</v>
      </c>
    </row>
    <row r="29" spans="1:9" ht="12.75" customHeight="1">
      <c r="A29" s="123"/>
      <c r="B29" s="123"/>
      <c r="C29" s="123"/>
      <c r="D29" s="187"/>
      <c r="E29" s="187"/>
      <c r="F29" s="123"/>
      <c r="G29" s="131"/>
      <c r="I29" s="388" t="s">
        <v>1651</v>
      </c>
    </row>
    <row r="30" spans="1:9" ht="16.5" customHeight="1" thickBot="1">
      <c r="A30" s="188" t="s">
        <v>1660</v>
      </c>
      <c r="B30" s="70">
        <v>2017</v>
      </c>
      <c r="C30" s="301" t="s">
        <v>731</v>
      </c>
      <c r="D30" s="187"/>
      <c r="E30" s="187"/>
      <c r="F30" s="123"/>
      <c r="G30" s="131"/>
      <c r="I30" s="389"/>
    </row>
    <row r="31" spans="1:9" ht="16.5" customHeight="1" thickTop="1">
      <c r="A31" s="123"/>
      <c r="B31" s="123"/>
      <c r="C31" s="186"/>
      <c r="D31" s="187"/>
      <c r="E31" s="187"/>
      <c r="F31" s="123"/>
      <c r="G31" s="131"/>
      <c r="I31" s="302"/>
    </row>
    <row r="32" spans="1:9" ht="16.5" customHeight="1">
      <c r="A32" s="123"/>
      <c r="B32" s="123"/>
      <c r="C32" s="186"/>
      <c r="D32" s="187"/>
      <c r="E32" s="187"/>
      <c r="F32" s="123"/>
      <c r="G32" s="131"/>
      <c r="I32" s="302"/>
    </row>
    <row r="33" spans="1:7" ht="13.5" thickBot="1">
      <c r="A33" s="132"/>
      <c r="B33" s="124"/>
      <c r="C33" s="124"/>
      <c r="D33" s="124"/>
      <c r="E33" s="124"/>
      <c r="F33" s="124"/>
      <c r="G33" s="133"/>
    </row>
    <row r="34" spans="1:7" ht="18" customHeight="1" thickTop="1">
      <c r="A34" s="419" t="s">
        <v>1373</v>
      </c>
      <c r="B34" s="420"/>
      <c r="C34" s="420"/>
      <c r="D34" s="420"/>
      <c r="E34" s="420"/>
      <c r="F34" s="420"/>
      <c r="G34" s="421"/>
    </row>
    <row r="35" spans="1:7" ht="13.5" thickBot="1">
      <c r="A35" s="261" t="s">
        <v>1589</v>
      </c>
      <c r="B35" s="123"/>
      <c r="C35" s="123"/>
      <c r="D35" s="123"/>
      <c r="E35" s="123"/>
      <c r="F35" s="123"/>
      <c r="G35" s="131"/>
    </row>
    <row r="36" spans="1:10" ht="14.25" customHeight="1" thickTop="1">
      <c r="A36" s="185"/>
      <c r="B36" s="123"/>
      <c r="C36" s="186" t="s">
        <v>135</v>
      </c>
      <c r="D36" s="190" t="s">
        <v>1664</v>
      </c>
      <c r="E36" s="123"/>
      <c r="F36" s="123"/>
      <c r="G36" s="131"/>
      <c r="I36" s="403" t="s">
        <v>2187</v>
      </c>
      <c r="J36" s="404"/>
    </row>
    <row r="37" spans="1:10" ht="12.75">
      <c r="A37" s="130"/>
      <c r="B37" s="123"/>
      <c r="C37" s="188" t="s">
        <v>269</v>
      </c>
      <c r="D37" s="190" t="s">
        <v>1664</v>
      </c>
      <c r="E37" s="123"/>
      <c r="F37" s="123"/>
      <c r="G37" s="131"/>
      <c r="I37" s="405"/>
      <c r="J37" s="406"/>
    </row>
    <row r="38" spans="1:10" ht="12.75">
      <c r="A38" s="130"/>
      <c r="B38" s="123"/>
      <c r="C38" s="188" t="s">
        <v>270</v>
      </c>
      <c r="D38" s="190" t="s">
        <v>276</v>
      </c>
      <c r="E38" s="123"/>
      <c r="F38" s="123"/>
      <c r="G38" s="131"/>
      <c r="I38" s="405"/>
      <c r="J38" s="406"/>
    </row>
    <row r="39" spans="1:10" ht="12.75">
      <c r="A39" s="130"/>
      <c r="B39" s="123"/>
      <c r="C39" s="188" t="s">
        <v>677</v>
      </c>
      <c r="D39" s="190" t="s">
        <v>276</v>
      </c>
      <c r="E39" s="123"/>
      <c r="F39" s="123"/>
      <c r="G39" s="131"/>
      <c r="I39" s="405"/>
      <c r="J39" s="406"/>
    </row>
    <row r="40" spans="1:10" ht="12.75">
      <c r="A40" s="130"/>
      <c r="B40" s="189"/>
      <c r="C40" s="188" t="s">
        <v>271</v>
      </c>
      <c r="D40" s="190" t="s">
        <v>276</v>
      </c>
      <c r="E40" s="186" t="s">
        <v>575</v>
      </c>
      <c r="F40" s="190" t="s">
        <v>276</v>
      </c>
      <c r="G40" s="131"/>
      <c r="I40" s="407"/>
      <c r="J40" s="408"/>
    </row>
    <row r="41" spans="1:10" ht="12.75">
      <c r="A41" s="185"/>
      <c r="B41" s="123"/>
      <c r="C41" s="123"/>
      <c r="D41" s="123"/>
      <c r="E41" s="123"/>
      <c r="F41" s="123"/>
      <c r="G41" s="131"/>
      <c r="I41" s="409"/>
      <c r="J41" s="410"/>
    </row>
    <row r="42" spans="1:10" ht="12.75">
      <c r="A42" s="185"/>
      <c r="B42" s="123"/>
      <c r="C42" s="123"/>
      <c r="D42" s="123"/>
      <c r="E42" s="123"/>
      <c r="F42" s="123"/>
      <c r="G42" s="131"/>
      <c r="I42" s="409"/>
      <c r="J42" s="410"/>
    </row>
    <row r="43" spans="1:10" ht="12.75">
      <c r="A43" s="185" t="s">
        <v>1661</v>
      </c>
      <c r="B43" s="397" t="str">
        <f>CONCATENATE(Prénom," ",Nom)</f>
        <v>……………… ………………………</v>
      </c>
      <c r="C43" s="398"/>
      <c r="D43" s="399"/>
      <c r="E43" s="123"/>
      <c r="F43" s="186" t="s">
        <v>1663</v>
      </c>
      <c r="G43" s="131"/>
      <c r="I43" s="409"/>
      <c r="J43" s="410"/>
    </row>
    <row r="44" spans="1:10" ht="12.75">
      <c r="A44" s="185" t="s">
        <v>1662</v>
      </c>
      <c r="B44" s="123"/>
      <c r="C44" s="123"/>
      <c r="D44" s="123"/>
      <c r="E44" s="123"/>
      <c r="F44" s="123"/>
      <c r="G44" s="131"/>
      <c r="I44" s="409"/>
      <c r="J44" s="410"/>
    </row>
    <row r="45" spans="1:10" ht="15" customHeight="1" thickBot="1">
      <c r="A45" s="130"/>
      <c r="B45" s="123"/>
      <c r="C45" s="123"/>
      <c r="D45" s="123"/>
      <c r="E45" s="123"/>
      <c r="F45" s="123"/>
      <c r="G45" s="131"/>
      <c r="I45" s="411"/>
      <c r="J45" s="412"/>
    </row>
    <row r="46" spans="1:7" ht="15.75" customHeight="1" thickBot="1" thickTop="1">
      <c r="A46" s="185" t="s">
        <v>1666</v>
      </c>
      <c r="B46" s="126">
        <f>IF(OR(D37&gt;0,D39&gt;0),SUM(D37,D39),"………..")</f>
        <v>0</v>
      </c>
      <c r="C46" s="187" t="s">
        <v>1554</v>
      </c>
      <c r="D46" s="123"/>
      <c r="E46" s="123"/>
      <c r="F46" s="123"/>
      <c r="G46" s="131"/>
    </row>
    <row r="47" spans="1:10" ht="15" customHeight="1" thickTop="1">
      <c r="A47" s="130"/>
      <c r="B47" s="123"/>
      <c r="C47" s="123"/>
      <c r="D47" s="123"/>
      <c r="E47" s="123"/>
      <c r="F47" s="123"/>
      <c r="G47" s="131"/>
      <c r="I47" s="416" t="s">
        <v>2188</v>
      </c>
      <c r="J47" s="404"/>
    </row>
    <row r="48" spans="1:10" ht="15" customHeight="1">
      <c r="A48" s="188" t="s">
        <v>1555</v>
      </c>
      <c r="B48" s="393" t="s">
        <v>1665</v>
      </c>
      <c r="C48" s="394"/>
      <c r="D48" s="187" t="s">
        <v>1556</v>
      </c>
      <c r="E48" s="400" t="s">
        <v>1665</v>
      </c>
      <c r="F48" s="401"/>
      <c r="G48" s="131"/>
      <c r="I48" s="405"/>
      <c r="J48" s="406"/>
    </row>
    <row r="49" spans="1:10" ht="12.75">
      <c r="A49" s="130"/>
      <c r="B49" s="123"/>
      <c r="C49" s="123"/>
      <c r="D49" s="123"/>
      <c r="E49" s="123"/>
      <c r="F49" s="123"/>
      <c r="G49" s="131"/>
      <c r="I49" s="405"/>
      <c r="J49" s="406"/>
    </row>
    <row r="50" spans="1:10" ht="12.75">
      <c r="A50" s="130"/>
      <c r="B50" s="123"/>
      <c r="C50" s="123"/>
      <c r="D50" s="123"/>
      <c r="E50" s="123"/>
      <c r="F50" s="123"/>
      <c r="G50" s="131"/>
      <c r="I50" s="405"/>
      <c r="J50" s="406"/>
    </row>
    <row r="51" spans="1:10" ht="10.5" customHeight="1" thickBot="1">
      <c r="A51" s="130"/>
      <c r="B51" s="123"/>
      <c r="C51" s="123"/>
      <c r="D51" s="187" t="s">
        <v>574</v>
      </c>
      <c r="E51" s="123"/>
      <c r="F51" s="123"/>
      <c r="G51" s="131"/>
      <c r="I51" s="417"/>
      <c r="J51" s="418"/>
    </row>
    <row r="52" spans="1:7" ht="21" customHeight="1" thickTop="1">
      <c r="A52" s="130"/>
      <c r="B52" s="123"/>
      <c r="C52" s="123"/>
      <c r="D52" s="128" t="str">
        <f>B43</f>
        <v>……………… ………………………</v>
      </c>
      <c r="E52" s="125"/>
      <c r="F52" s="129"/>
      <c r="G52" s="131"/>
    </row>
    <row r="53" spans="1:7" ht="12.75">
      <c r="A53" s="130"/>
      <c r="B53" s="123"/>
      <c r="C53" s="123"/>
      <c r="D53" s="130"/>
      <c r="E53" s="123"/>
      <c r="F53" s="131"/>
      <c r="G53" s="131"/>
    </row>
    <row r="54" spans="1:7" ht="12.75">
      <c r="A54" s="130"/>
      <c r="B54" s="123"/>
      <c r="C54" s="123"/>
      <c r="D54" s="130"/>
      <c r="E54" s="123"/>
      <c r="F54" s="131"/>
      <c r="G54" s="131"/>
    </row>
    <row r="55" spans="1:7" ht="12.75">
      <c r="A55" s="130"/>
      <c r="B55" s="123"/>
      <c r="C55" s="123"/>
      <c r="D55" s="132"/>
      <c r="E55" s="124"/>
      <c r="F55" s="133"/>
      <c r="G55" s="131"/>
    </row>
    <row r="56" spans="1:9" ht="28.5" customHeight="1">
      <c r="A56" s="185" t="s">
        <v>37</v>
      </c>
      <c r="B56" s="123"/>
      <c r="C56" s="123"/>
      <c r="D56" s="123"/>
      <c r="E56" s="123"/>
      <c r="F56" s="123"/>
      <c r="G56" s="131"/>
      <c r="I56" s="388" t="s">
        <v>1671</v>
      </c>
    </row>
    <row r="57" spans="1:9" ht="26.25" customHeight="1" thickBot="1">
      <c r="A57" s="413" t="s">
        <v>1760</v>
      </c>
      <c r="B57" s="414"/>
      <c r="C57" s="414"/>
      <c r="D57" s="414"/>
      <c r="E57" s="414"/>
      <c r="F57" s="414"/>
      <c r="G57" s="415"/>
      <c r="I57" s="395"/>
    </row>
    <row r="58" ht="13.5" thickTop="1"/>
    <row r="59" spans="1:7" ht="15" customHeight="1">
      <c r="A59"/>
      <c r="B59"/>
      <c r="C59"/>
      <c r="D59"/>
      <c r="E59"/>
      <c r="F59"/>
      <c r="G59"/>
    </row>
    <row r="60" spans="1:7" ht="11.25" customHeight="1">
      <c r="A60"/>
      <c r="B60"/>
      <c r="C60"/>
      <c r="D60"/>
      <c r="E60"/>
      <c r="F60"/>
      <c r="G60"/>
    </row>
    <row r="61" spans="1:7" ht="30" customHeight="1">
      <c r="A61"/>
      <c r="B61"/>
      <c r="C61"/>
      <c r="D61"/>
      <c r="E61"/>
      <c r="F61"/>
      <c r="G61"/>
    </row>
    <row r="62" spans="1:7" ht="12.75">
      <c r="A62"/>
      <c r="B62"/>
      <c r="C62"/>
      <c r="D62"/>
      <c r="E62"/>
      <c r="F62"/>
      <c r="G62"/>
    </row>
    <row r="63" spans="1:7" ht="12.75">
      <c r="A63"/>
      <c r="B63"/>
      <c r="C63"/>
      <c r="D63"/>
      <c r="E63"/>
      <c r="F63"/>
      <c r="G63"/>
    </row>
    <row r="64" spans="1:7" ht="12.75">
      <c r="A64"/>
      <c r="B64"/>
      <c r="C64"/>
      <c r="D64"/>
      <c r="E64"/>
      <c r="F64"/>
      <c r="G64"/>
    </row>
    <row r="65" spans="1:7" ht="12.75">
      <c r="A65"/>
      <c r="B65"/>
      <c r="C65"/>
      <c r="D65"/>
      <c r="E65"/>
      <c r="F65"/>
      <c r="G65"/>
    </row>
  </sheetData>
  <sheetProtection/>
  <mergeCells count="21">
    <mergeCell ref="D19:E19"/>
    <mergeCell ref="I47:J51"/>
    <mergeCell ref="A34:G34"/>
    <mergeCell ref="I2:I3"/>
    <mergeCell ref="B11:E11"/>
    <mergeCell ref="B18:E18"/>
    <mergeCell ref="B9:E9"/>
    <mergeCell ref="B1:F2"/>
    <mergeCell ref="F25:G25"/>
    <mergeCell ref="I8:J14"/>
    <mergeCell ref="F24:G24"/>
    <mergeCell ref="B48:C48"/>
    <mergeCell ref="I56:I57"/>
    <mergeCell ref="B26:D26"/>
    <mergeCell ref="B43:D43"/>
    <mergeCell ref="E48:F48"/>
    <mergeCell ref="D12:E12"/>
    <mergeCell ref="I36:J45"/>
    <mergeCell ref="A57:G57"/>
    <mergeCell ref="B24:D24"/>
    <mergeCell ref="I29:I30"/>
  </mergeCells>
  <dataValidations count="25">
    <dataValidation allowBlank="1" showInputMessage="1" showErrorMessage="1" prompt="Indiquez l'année couverte par la présente déclaration" sqref="B30"/>
    <dataValidation allowBlank="1" showInputMessage="1" showErrorMessage="1" prompt="Indiquez le numéro de TVA de l'établissement visé ci-dessus." sqref="D13:E13"/>
    <dataValidation allowBlank="1" showInputMessage="1" showErrorMessage="1" prompt="Indiquez la raison sociale de l'établissement visé ci-dessus (sa, sprl, asbl,autres...)" sqref="B10"/>
    <dataValidation allowBlank="1" showInputMessage="1" showErrorMessage="1" prompt="Indiquez le nom de l'établissement concerné par la présente déclaration des déchets dangereux." sqref="B9:E9"/>
    <dataValidation allowBlank="1" showInputMessage="1" showErrorMessage="1" prompt="Indiquez le nom de la rue du siège social de l'établissement visé ci-dessus." sqref="B11:E11"/>
    <dataValidation allowBlank="1" showInputMessage="1" showErrorMessage="1" prompt="Indiquez le numéro dans la rue du siège social de l'établissement visé ci-dessus." sqref="G11"/>
    <dataValidation allowBlank="1" showInputMessage="1" showErrorMessage="1" prompt="Indiquez le code postal du siège social de l'établissement mentionné ci-dessus." sqref="B12"/>
    <dataValidation allowBlank="1" showInputMessage="1" showErrorMessage="1" prompt="Indiquez la commune sur laquelle est situé le siège social de l'établissement visé ci-dessus." sqref="D12"/>
    <dataValidation allowBlank="1" showInputMessage="1" showErrorMessage="1" prompt="Indiquez l'adresse (rue) du siège d'exploitation auquel se rapporte la présente déclaration." sqref="B18"/>
    <dataValidation allowBlank="1" showInputMessage="1" showErrorMessage="1" prompt="Indiquez le code postal du siège d'exploitation visé ci-dessus" sqref="B19"/>
    <dataValidation allowBlank="1" showInputMessage="1" showErrorMessage="1" prompt="Indiquez la commune sur laquelle est située le siège d'exploitation concerné par la présente déclaration" sqref="D19"/>
    <dataValidation allowBlank="1" showInputMessage="1" showErrorMessage="1" prompt="Indiquez le numéro dans la rue correspondant au siège d'exploitation visé par la présente déclaration." sqref="G18"/>
    <dataValidation allowBlank="1" showInputMessage="1" showErrorMessage="1" prompt="Indiquez votre nom de famille en MAJUSCULES." sqref="B24"/>
    <dataValidation allowBlank="1" showInputMessage="1" showErrorMessage="1" prompt="Indiquez votre prénom" sqref="F24"/>
    <dataValidation allowBlank="1" showInputMessage="1" showErrorMessage="1" prompt="Indiquez le numéro de téléphone où vous êtes le plus facilement joignable durant les heures normales de bureau." sqref="B25"/>
    <dataValidation allowBlank="1" showInputMessage="1" showErrorMessage="1" prompt="Indiquez le numéro de fax où l'on peut vous communiquer des documents." sqref="F25"/>
    <dataValidation allowBlank="1" showInputMessage="1" showErrorMessage="1" prompt="Indiquez le nombre total de documents papiers joins à la déclaration" sqref="D37"/>
    <dataValidation allowBlank="1" showInputMessage="1" showErrorMessage="1" prompt="Indiquez le nombre TOTAL de feuilles papiers jointes à la déclaration" sqref="D38"/>
    <dataValidation allowBlank="1" showInputMessage="1" showErrorMessage="1" prompt="Indiquez le nombre TOTAL de fichiers informatiques joins à la déclaration" sqref="D39"/>
    <dataValidation allowBlank="1" showInputMessage="1" showErrorMessage="1" prompt="Indiquez le nombre TOTAL de disquettes jointes à la déclaration" sqref="D40"/>
    <dataValidation allowBlank="1" showInputMessage="1" showErrorMessage="1" prompt="Indiquez le nombre TOTAL de messages e-mail,  contenant des documents annexes, envoyés à l'office wallon des déchets dans le cadre de la présente déclaration." sqref="F40"/>
    <dataValidation allowBlank="1" showInputMessage="1" showErrorMessage="1" prompt="Indiquez la date à laquelle vous certifiez l'exactitude de votre déclaration" sqref="E48"/>
    <dataValidation allowBlank="1" showInputMessage="1" showErrorMessage="1" prompt="Après vérification de vos nom et prénom, nombre de documents annexes indiqués et les différentes informations, indiquez la localité où vous vous trouvez." sqref="B48"/>
    <dataValidation allowBlank="1" showInputMessage="1" showErrorMessage="1" prompt="En remplissant les différents cases de ce feuillet, l'information se répercutera dans les autres feuillets." sqref="A6"/>
    <dataValidation allowBlank="1" showInputMessage="1" showErrorMessage="1" prompt="Indiquez le nombre total de certificats de prise en charge des déchets dangereux joins à la déclaration" sqref="D36"/>
  </dataValidations>
  <hyperlinks>
    <hyperlink ref="I29" location="'Feuillet B'!A8" display="'Feuillet B'!A8"/>
    <hyperlink ref="I29:I30" location="'Feuillet B'!A13" display="'Feuillet B'!A13"/>
    <hyperlink ref="I2:I3" location="Index!E11" display="Index!E11"/>
    <hyperlink ref="I56:I57" location="Index!B21" display="Index!B21"/>
  </hyperlinks>
  <printOptions horizontalCentered="1"/>
  <pageMargins left="0.3937007874015748" right="0.2755905511811024" top="0.67" bottom="0.2362204724409449" header="0.4330708661417323" footer="0.2362204724409449"/>
  <pageSetup fitToHeight="1" fitToWidth="1" horizontalDpi="600" verticalDpi="600" orientation="portrait" paperSize="9" scale="98" r:id="rId3"/>
  <headerFooter alignWithMargins="0">
    <oddHeader>&amp;R&amp;A</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Feuil4"/>
  <dimension ref="A1:Q79"/>
  <sheetViews>
    <sheetView showGridLines="0" zoomScale="80" zoomScaleNormal="80" zoomScalePageLayoutView="0" workbookViewId="0" topLeftCell="A1">
      <pane ySplit="6" topLeftCell="A7" activePane="bottomLeft" state="frozen"/>
      <selection pane="topLeft" activeCell="B46" sqref="B46:C46"/>
      <selection pane="bottomLeft" activeCell="A12" sqref="A12:IV14"/>
    </sheetView>
  </sheetViews>
  <sheetFormatPr defaultColWidth="11.421875" defaultRowHeight="12.75"/>
  <cols>
    <col min="1" max="1" width="50.8515625" style="77" customWidth="1"/>
    <col min="2" max="2" width="18.140625" style="77" customWidth="1"/>
    <col min="3" max="3" width="20.28125" style="77" customWidth="1"/>
    <col min="4" max="4" width="76.8515625" style="77" customWidth="1"/>
    <col min="5" max="5" width="5.8515625" style="77" customWidth="1"/>
    <col min="6" max="15" width="11.421875" style="78" customWidth="1"/>
    <col min="16" max="16" width="16.57421875" style="78" customWidth="1"/>
    <col min="17" max="17" width="4.140625" style="78" customWidth="1"/>
    <col min="18" max="18" width="112.421875" style="78" customWidth="1"/>
    <col min="19" max="16384" width="11.421875" style="78" customWidth="1"/>
  </cols>
  <sheetData>
    <row r="1" spans="1:6" s="81" customFormat="1" ht="16.5" customHeight="1">
      <c r="A1" s="306"/>
      <c r="B1" s="314" t="str">
        <f>CONCATENATE(Etablissement," - ",Site)</f>
        <v> - </v>
      </c>
      <c r="D1" s="304" t="str">
        <f>IF('Feuillet A'!J28=1,"janvier - mars",IF('Feuillet A'!J28=2,"avril - juin",IF('Feuillet A'!J28=3,"juillet - septembre",IF('Feuillet A'!J28=4,"octobre - décembre",""))))</f>
        <v>janvier - mars</v>
      </c>
      <c r="E1" s="305">
        <f>Année</f>
        <v>2017</v>
      </c>
      <c r="F1" s="388" t="s">
        <v>784</v>
      </c>
    </row>
    <row r="2" spans="2:6" s="81" customFormat="1" ht="15" customHeight="1" thickBot="1">
      <c r="B2" s="330" t="str">
        <f>'Feuillet A'!B1</f>
        <v>FORMULAIRE DE DÉCLARATION TRIMESTRIELLE
DE COLLECTE DE DÉCHETS DANGEREUX</v>
      </c>
      <c r="F2" s="395"/>
    </row>
    <row r="3" spans="2:5" s="81" customFormat="1" ht="13.5" customHeight="1" thickTop="1">
      <c r="B3" s="176"/>
      <c r="E3" s="179" t="str">
        <f>Index!$C$3</f>
        <v>Direction Générale Opérationnelle de l'Agriculture, des Ressources Naturelles et de l'Environnement </v>
      </c>
    </row>
    <row r="4" spans="1:5" s="81" customFormat="1" ht="14.25" customHeight="1" thickBot="1">
      <c r="A4" s="178"/>
      <c r="B4" s="178"/>
      <c r="D4" s="199"/>
      <c r="E4" s="180" t="str">
        <f>Index!$C$4</f>
        <v>Département du Sol et des Déchets </v>
      </c>
    </row>
    <row r="5" spans="1:6" s="254" customFormat="1" ht="28.5" customHeight="1" thickBot="1">
      <c r="A5" s="427" t="str">
        <f>Index!B12</f>
        <v>Liste de vos déchets habituels</v>
      </c>
      <c r="B5" s="428"/>
      <c r="C5" s="428"/>
      <c r="D5" s="428"/>
      <c r="E5" s="429"/>
      <c r="F5" s="328" t="s">
        <v>1591</v>
      </c>
    </row>
    <row r="6" spans="1:7" ht="33" customHeight="1" thickBot="1" thickTop="1">
      <c r="A6" s="325" t="s">
        <v>1650</v>
      </c>
      <c r="B6" s="319" t="s">
        <v>1649</v>
      </c>
      <c r="C6" s="318" t="s">
        <v>732</v>
      </c>
      <c r="D6" s="341" t="s">
        <v>888</v>
      </c>
      <c r="E6" s="362"/>
      <c r="G6" s="250"/>
    </row>
    <row r="7" spans="1:17" s="79" customFormat="1" ht="16.5" customHeight="1">
      <c r="A7" s="317"/>
      <c r="B7" s="366"/>
      <c r="C7" s="366"/>
      <c r="D7" s="365" t="e">
        <f>VLOOKUP(B7,CWD!$C$15:$D$1043,2,0)</f>
        <v>#N/A</v>
      </c>
      <c r="E7" s="329"/>
      <c r="F7" s="78"/>
      <c r="G7" s="78"/>
      <c r="H7" s="78"/>
      <c r="I7" s="78"/>
      <c r="J7" s="78"/>
      <c r="K7" s="78"/>
      <c r="L7" s="78"/>
      <c r="M7" s="78"/>
      <c r="N7" s="78"/>
      <c r="O7" s="78"/>
      <c r="P7" s="78"/>
      <c r="Q7" s="78"/>
    </row>
    <row r="8" spans="1:17" s="79" customFormat="1" ht="16.5" customHeight="1">
      <c r="A8" s="317"/>
      <c r="B8" s="366"/>
      <c r="C8" s="366"/>
      <c r="D8" s="365" t="e">
        <f>VLOOKUP(B8,CWD!$C$15:$D$1043,2,0)</f>
        <v>#N/A</v>
      </c>
      <c r="E8" s="329"/>
      <c r="F8" s="78"/>
      <c r="G8" s="78"/>
      <c r="H8" s="78"/>
      <c r="I8" s="78"/>
      <c r="J8" s="78"/>
      <c r="K8" s="78"/>
      <c r="L8" s="78"/>
      <c r="M8" s="78"/>
      <c r="N8" s="78"/>
      <c r="O8" s="78"/>
      <c r="P8" s="78"/>
      <c r="Q8" s="78"/>
    </row>
    <row r="9" spans="1:17" s="79" customFormat="1" ht="16.5" customHeight="1">
      <c r="A9" s="317"/>
      <c r="B9" s="113"/>
      <c r="C9" s="113"/>
      <c r="D9" s="365" t="e">
        <f>VLOOKUP(B9,CWD!$C$15:$D$1043,2,0)</f>
        <v>#N/A</v>
      </c>
      <c r="E9" s="329"/>
      <c r="F9" s="78"/>
      <c r="G9" s="78"/>
      <c r="H9" s="78"/>
      <c r="I9" s="78"/>
      <c r="J9" s="78"/>
      <c r="K9" s="78"/>
      <c r="L9" s="78"/>
      <c r="M9" s="78"/>
      <c r="N9" s="78"/>
      <c r="O9" s="78"/>
      <c r="P9" s="78"/>
      <c r="Q9" s="78"/>
    </row>
    <row r="10" spans="1:17" s="79" customFormat="1" ht="16.5" customHeight="1">
      <c r="A10" s="317"/>
      <c r="B10" s="113"/>
      <c r="C10" s="113"/>
      <c r="D10" s="365" t="e">
        <f>VLOOKUP(B10,CWD!$C$15:$D$1043,2,0)</f>
        <v>#N/A</v>
      </c>
      <c r="E10" s="329"/>
      <c r="F10" s="78"/>
      <c r="G10" s="78"/>
      <c r="H10" s="78"/>
      <c r="I10" s="78"/>
      <c r="J10" s="78"/>
      <c r="K10" s="78"/>
      <c r="L10" s="78"/>
      <c r="M10" s="78"/>
      <c r="N10" s="78"/>
      <c r="O10" s="78"/>
      <c r="P10" s="78"/>
      <c r="Q10" s="78"/>
    </row>
    <row r="11" spans="1:17" s="79" customFormat="1" ht="16.5" customHeight="1">
      <c r="A11" s="317"/>
      <c r="B11" s="113"/>
      <c r="C11" s="113"/>
      <c r="D11" s="365" t="e">
        <f>VLOOKUP(B11,CWD!$C$15:$D$1043,2,0)</f>
        <v>#N/A</v>
      </c>
      <c r="E11" s="329"/>
      <c r="F11" s="78"/>
      <c r="G11" s="78"/>
      <c r="H11" s="78"/>
      <c r="I11" s="78"/>
      <c r="J11" s="78"/>
      <c r="K11" s="78"/>
      <c r="L11" s="78"/>
      <c r="M11" s="78"/>
      <c r="N11" s="78"/>
      <c r="O11" s="78"/>
      <c r="P11" s="78"/>
      <c r="Q11" s="78"/>
    </row>
    <row r="12" spans="1:17" s="79" customFormat="1" ht="16.5" customHeight="1">
      <c r="A12" s="317"/>
      <c r="B12" s="113"/>
      <c r="C12" s="113"/>
      <c r="D12" s="365" t="e">
        <f>VLOOKUP(B12,CWD!$C$15:$D$1043,2,0)</f>
        <v>#N/A</v>
      </c>
      <c r="E12" s="329"/>
      <c r="F12" s="78"/>
      <c r="G12" s="78"/>
      <c r="H12" s="78"/>
      <c r="I12" s="78"/>
      <c r="J12" s="78"/>
      <c r="K12" s="78"/>
      <c r="L12" s="78"/>
      <c r="M12" s="78"/>
      <c r="N12" s="78"/>
      <c r="O12" s="78"/>
      <c r="P12" s="78"/>
      <c r="Q12" s="78"/>
    </row>
    <row r="13" spans="1:17" s="79" customFormat="1" ht="16.5" customHeight="1">
      <c r="A13" s="317"/>
      <c r="B13" s="113"/>
      <c r="C13" s="113"/>
      <c r="D13" s="365" t="e">
        <f>VLOOKUP(B13,CWD!$C$15:$D$1043,2,0)</f>
        <v>#N/A</v>
      </c>
      <c r="E13" s="329"/>
      <c r="F13" s="78"/>
      <c r="G13" s="78"/>
      <c r="H13" s="78"/>
      <c r="I13" s="78"/>
      <c r="J13" s="78"/>
      <c r="K13" s="78"/>
      <c r="L13" s="78"/>
      <c r="M13" s="78"/>
      <c r="N13" s="78"/>
      <c r="O13" s="78"/>
      <c r="P13" s="78"/>
      <c r="Q13" s="78"/>
    </row>
    <row r="14" spans="1:17" s="79" customFormat="1" ht="16.5" customHeight="1">
      <c r="A14" s="317"/>
      <c r="B14" s="113"/>
      <c r="C14" s="113"/>
      <c r="D14" s="365" t="e">
        <f>VLOOKUP(B14,CWD!$C$15:$D$1043,2,0)</f>
        <v>#N/A</v>
      </c>
      <c r="E14" s="329"/>
      <c r="F14" s="78"/>
      <c r="G14" s="78"/>
      <c r="H14" s="78"/>
      <c r="I14" s="78"/>
      <c r="J14" s="78"/>
      <c r="K14" s="78"/>
      <c r="L14" s="78"/>
      <c r="M14" s="78"/>
      <c r="N14" s="78"/>
      <c r="O14" s="78"/>
      <c r="P14" s="78"/>
      <c r="Q14" s="78"/>
    </row>
    <row r="15" spans="1:17" s="79" customFormat="1" ht="16.5" customHeight="1">
      <c r="A15" s="317"/>
      <c r="B15" s="113"/>
      <c r="C15" s="113"/>
      <c r="D15" s="365" t="e">
        <f>VLOOKUP(B15,CWD!$C$15:$D$1043,2,0)</f>
        <v>#N/A</v>
      </c>
      <c r="E15" s="329"/>
      <c r="F15" s="78"/>
      <c r="G15" s="78"/>
      <c r="H15" s="78"/>
      <c r="I15" s="78"/>
      <c r="J15" s="78"/>
      <c r="K15" s="78"/>
      <c r="L15" s="78"/>
      <c r="M15" s="78"/>
      <c r="N15" s="78"/>
      <c r="O15" s="78"/>
      <c r="P15" s="78"/>
      <c r="Q15" s="78"/>
    </row>
    <row r="16" spans="1:17" s="79" customFormat="1" ht="16.5" customHeight="1">
      <c r="A16" s="317"/>
      <c r="B16" s="113"/>
      <c r="C16" s="113"/>
      <c r="D16" s="365" t="e">
        <f>VLOOKUP(B16,CWD!$C$15:$D$1043,2,0)</f>
        <v>#N/A</v>
      </c>
      <c r="E16" s="329"/>
      <c r="F16" s="78"/>
      <c r="G16" s="78"/>
      <c r="H16" s="78"/>
      <c r="I16" s="78"/>
      <c r="J16" s="78"/>
      <c r="K16" s="78"/>
      <c r="L16" s="78"/>
      <c r="M16" s="78"/>
      <c r="N16" s="78"/>
      <c r="O16" s="78"/>
      <c r="P16" s="78"/>
      <c r="Q16" s="78"/>
    </row>
    <row r="17" spans="1:17" s="79" customFormat="1" ht="16.5" customHeight="1">
      <c r="A17" s="317"/>
      <c r="B17" s="113"/>
      <c r="C17" s="113"/>
      <c r="D17" s="365" t="e">
        <f>VLOOKUP(B17,CWD!$C$15:$D$1043,2,0)</f>
        <v>#N/A</v>
      </c>
      <c r="E17" s="329"/>
      <c r="F17" s="78"/>
      <c r="G17" s="78"/>
      <c r="H17" s="78"/>
      <c r="I17" s="78"/>
      <c r="J17" s="78"/>
      <c r="K17" s="78"/>
      <c r="L17" s="78"/>
      <c r="M17" s="78"/>
      <c r="N17" s="78"/>
      <c r="O17" s="78"/>
      <c r="P17" s="78"/>
      <c r="Q17" s="78"/>
    </row>
    <row r="18" spans="1:17" s="79" customFormat="1" ht="16.5" customHeight="1">
      <c r="A18" s="317"/>
      <c r="B18" s="113"/>
      <c r="C18" s="113"/>
      <c r="D18" s="365" t="e">
        <f>VLOOKUP(B18,CWD!$C$15:$D$1043,2,0)</f>
        <v>#N/A</v>
      </c>
      <c r="E18" s="329"/>
      <c r="F18" s="78"/>
      <c r="G18" s="78"/>
      <c r="H18" s="78"/>
      <c r="I18" s="78"/>
      <c r="J18" s="78"/>
      <c r="K18" s="78"/>
      <c r="L18" s="78"/>
      <c r="M18" s="78"/>
      <c r="N18" s="78"/>
      <c r="O18" s="78"/>
      <c r="P18" s="78"/>
      <c r="Q18" s="78"/>
    </row>
    <row r="19" spans="1:17" s="79" customFormat="1" ht="16.5" customHeight="1">
      <c r="A19" s="317"/>
      <c r="B19" s="113"/>
      <c r="C19" s="113"/>
      <c r="D19" s="365" t="e">
        <f>VLOOKUP(B19,CWD!$C$15:$D$1043,2,0)</f>
        <v>#N/A</v>
      </c>
      <c r="E19" s="329"/>
      <c r="F19" s="78"/>
      <c r="G19" s="78"/>
      <c r="H19" s="78"/>
      <c r="I19" s="78"/>
      <c r="J19" s="78"/>
      <c r="K19" s="78"/>
      <c r="L19" s="78"/>
      <c r="M19" s="78"/>
      <c r="N19" s="78"/>
      <c r="O19" s="78"/>
      <c r="P19" s="78"/>
      <c r="Q19" s="78"/>
    </row>
    <row r="20" spans="1:17" s="79" customFormat="1" ht="16.5" customHeight="1">
      <c r="A20" s="317"/>
      <c r="B20" s="113"/>
      <c r="C20" s="113"/>
      <c r="D20" s="365" t="e">
        <f>VLOOKUP(B20,CWD!$C$15:$D$1043,2,0)</f>
        <v>#N/A</v>
      </c>
      <c r="E20" s="329"/>
      <c r="F20" s="78"/>
      <c r="G20" s="78"/>
      <c r="H20" s="78"/>
      <c r="I20" s="78"/>
      <c r="J20" s="78"/>
      <c r="K20" s="78"/>
      <c r="L20" s="78"/>
      <c r="M20" s="78"/>
      <c r="N20" s="78"/>
      <c r="O20" s="78"/>
      <c r="P20" s="78"/>
      <c r="Q20" s="78"/>
    </row>
    <row r="21" spans="1:17" s="79" customFormat="1" ht="16.5" customHeight="1">
      <c r="A21" s="317"/>
      <c r="B21" s="113"/>
      <c r="C21" s="113"/>
      <c r="D21" s="365" t="e">
        <f>VLOOKUP(B21,CWD!$C$15:$D$1043,2,0)</f>
        <v>#N/A</v>
      </c>
      <c r="E21" s="329"/>
      <c r="F21" s="78"/>
      <c r="G21" s="78"/>
      <c r="H21" s="78"/>
      <c r="I21" s="78"/>
      <c r="J21" s="78"/>
      <c r="K21" s="78"/>
      <c r="L21" s="78"/>
      <c r="M21" s="78"/>
      <c r="N21" s="78"/>
      <c r="O21" s="78"/>
      <c r="P21" s="78"/>
      <c r="Q21" s="78"/>
    </row>
    <row r="22" spans="1:17" s="79" customFormat="1" ht="16.5" customHeight="1">
      <c r="A22" s="317"/>
      <c r="B22" s="113"/>
      <c r="C22" s="113"/>
      <c r="D22" s="365" t="e">
        <f>VLOOKUP(B22,CWD!$C$15:$D$1043,2,0)</f>
        <v>#N/A</v>
      </c>
      <c r="E22" s="329"/>
      <c r="F22" s="78"/>
      <c r="G22" s="78"/>
      <c r="H22" s="78"/>
      <c r="I22" s="78"/>
      <c r="J22" s="78"/>
      <c r="K22" s="78"/>
      <c r="L22" s="78"/>
      <c r="M22" s="78"/>
      <c r="N22" s="78"/>
      <c r="O22" s="78"/>
      <c r="P22" s="78"/>
      <c r="Q22" s="78"/>
    </row>
    <row r="23" spans="1:17" s="79" customFormat="1" ht="16.5" customHeight="1">
      <c r="A23" s="317"/>
      <c r="B23" s="113"/>
      <c r="C23" s="113"/>
      <c r="D23" s="365" t="e">
        <f>VLOOKUP(B23,CWD!$C$15:$D$1043,2,0)</f>
        <v>#N/A</v>
      </c>
      <c r="E23" s="329"/>
      <c r="F23" s="78"/>
      <c r="G23" s="78"/>
      <c r="H23" s="78"/>
      <c r="I23" s="78"/>
      <c r="J23" s="78"/>
      <c r="K23" s="78"/>
      <c r="L23" s="78"/>
      <c r="M23" s="78"/>
      <c r="N23" s="78"/>
      <c r="O23" s="78"/>
      <c r="P23" s="78"/>
      <c r="Q23" s="78"/>
    </row>
    <row r="24" spans="1:17" s="79" customFormat="1" ht="16.5" customHeight="1">
      <c r="A24" s="317"/>
      <c r="B24" s="113"/>
      <c r="C24" s="113"/>
      <c r="D24" s="365" t="e">
        <f>VLOOKUP(B24,CWD!$C$15:$D$1043,2,0)</f>
        <v>#N/A</v>
      </c>
      <c r="E24" s="329"/>
      <c r="F24" s="78"/>
      <c r="G24" s="78"/>
      <c r="H24" s="78"/>
      <c r="I24" s="78"/>
      <c r="J24" s="78"/>
      <c r="K24" s="78"/>
      <c r="L24" s="78"/>
      <c r="M24" s="78"/>
      <c r="N24" s="78"/>
      <c r="O24" s="78"/>
      <c r="P24" s="78"/>
      <c r="Q24" s="78"/>
    </row>
    <row r="25" spans="1:17" s="79" customFormat="1" ht="16.5" customHeight="1">
      <c r="A25" s="317"/>
      <c r="B25" s="113"/>
      <c r="C25" s="113"/>
      <c r="D25" s="365" t="e">
        <f>VLOOKUP(B25,CWD!$C$15:$D$1043,2,0)</f>
        <v>#N/A</v>
      </c>
      <c r="E25" s="329"/>
      <c r="F25" s="78"/>
      <c r="G25" s="78"/>
      <c r="H25" s="78"/>
      <c r="I25" s="78"/>
      <c r="J25" s="78"/>
      <c r="K25" s="78"/>
      <c r="L25" s="78"/>
      <c r="M25" s="78"/>
      <c r="N25" s="78"/>
      <c r="O25" s="78"/>
      <c r="P25" s="78"/>
      <c r="Q25" s="78"/>
    </row>
    <row r="26" spans="1:17" s="79" customFormat="1" ht="16.5" customHeight="1">
      <c r="A26" s="317"/>
      <c r="B26" s="113"/>
      <c r="C26" s="113"/>
      <c r="D26" s="365" t="e">
        <f>VLOOKUP(B26,CWD!$C$15:$D$1043,2,0)</f>
        <v>#N/A</v>
      </c>
      <c r="E26" s="329"/>
      <c r="F26" s="78"/>
      <c r="G26" s="78"/>
      <c r="H26" s="78"/>
      <c r="I26" s="78"/>
      <c r="J26" s="78"/>
      <c r="K26" s="78"/>
      <c r="L26" s="78"/>
      <c r="M26" s="78"/>
      <c r="N26" s="78"/>
      <c r="O26" s="78"/>
      <c r="P26" s="78"/>
      <c r="Q26" s="78"/>
    </row>
    <row r="27" spans="1:17" s="79" customFormat="1" ht="16.5" customHeight="1">
      <c r="A27" s="317"/>
      <c r="B27" s="113"/>
      <c r="C27" s="113"/>
      <c r="D27" s="365" t="e">
        <f>VLOOKUP(B27,CWD!$C$15:$D$1043,2,0)</f>
        <v>#N/A</v>
      </c>
      <c r="E27" s="329"/>
      <c r="F27" s="78"/>
      <c r="G27" s="78"/>
      <c r="H27" s="78"/>
      <c r="I27" s="78"/>
      <c r="J27" s="78"/>
      <c r="K27" s="78"/>
      <c r="L27" s="78"/>
      <c r="M27" s="78"/>
      <c r="N27" s="78"/>
      <c r="O27" s="78"/>
      <c r="P27" s="78"/>
      <c r="Q27" s="78"/>
    </row>
    <row r="28" spans="1:17" s="79" customFormat="1" ht="16.5" customHeight="1">
      <c r="A28" s="317"/>
      <c r="B28" s="113"/>
      <c r="C28" s="113"/>
      <c r="D28" s="365" t="e">
        <f>VLOOKUP(B28,CWD!$C$15:$D$1043,2,0)</f>
        <v>#N/A</v>
      </c>
      <c r="E28" s="329"/>
      <c r="F28" s="78"/>
      <c r="G28" s="78"/>
      <c r="H28" s="78"/>
      <c r="I28" s="78"/>
      <c r="J28" s="78"/>
      <c r="K28" s="78"/>
      <c r="L28" s="78"/>
      <c r="M28" s="78"/>
      <c r="N28" s="78"/>
      <c r="O28" s="78"/>
      <c r="P28" s="78"/>
      <c r="Q28" s="78"/>
    </row>
    <row r="29" spans="1:17" s="79" customFormat="1" ht="16.5" customHeight="1">
      <c r="A29" s="317"/>
      <c r="B29" s="113"/>
      <c r="C29" s="113"/>
      <c r="D29" s="365" t="e">
        <f>VLOOKUP(B29,CWD!$C$15:$D$1043,2,0)</f>
        <v>#N/A</v>
      </c>
      <c r="E29" s="329"/>
      <c r="F29" s="78"/>
      <c r="G29" s="78"/>
      <c r="H29" s="78"/>
      <c r="I29" s="78"/>
      <c r="J29" s="78"/>
      <c r="K29" s="78"/>
      <c r="L29" s="78"/>
      <c r="M29" s="78"/>
      <c r="N29" s="78"/>
      <c r="O29" s="78"/>
      <c r="P29" s="78"/>
      <c r="Q29" s="78"/>
    </row>
    <row r="30" spans="1:17" s="79" customFormat="1" ht="16.5" customHeight="1">
      <c r="A30" s="317"/>
      <c r="B30" s="113"/>
      <c r="C30" s="113"/>
      <c r="D30" s="365" t="e">
        <f>VLOOKUP(B30,CWD!$C$15:$D$1043,2,0)</f>
        <v>#N/A</v>
      </c>
      <c r="E30" s="329"/>
      <c r="F30" s="78"/>
      <c r="G30" s="78"/>
      <c r="H30" s="78"/>
      <c r="I30" s="78"/>
      <c r="J30" s="78"/>
      <c r="K30" s="78"/>
      <c r="L30" s="78"/>
      <c r="M30" s="78"/>
      <c r="N30" s="78"/>
      <c r="O30" s="78"/>
      <c r="P30" s="78"/>
      <c r="Q30" s="78"/>
    </row>
    <row r="31" spans="1:17" s="79" customFormat="1" ht="16.5" customHeight="1">
      <c r="A31" s="317"/>
      <c r="B31" s="113"/>
      <c r="C31" s="113"/>
      <c r="D31" s="365" t="e">
        <f>VLOOKUP(B31,CWD!$C$15:$D$1043,2,0)</f>
        <v>#N/A</v>
      </c>
      <c r="E31" s="329"/>
      <c r="F31" s="78"/>
      <c r="G31" s="78"/>
      <c r="H31" s="78"/>
      <c r="I31" s="78"/>
      <c r="J31" s="78"/>
      <c r="K31" s="78"/>
      <c r="L31" s="78"/>
      <c r="M31" s="78"/>
      <c r="N31" s="78"/>
      <c r="O31" s="78"/>
      <c r="P31" s="78"/>
      <c r="Q31" s="78"/>
    </row>
    <row r="32" spans="1:16" s="79" customFormat="1" ht="16.5" customHeight="1">
      <c r="A32" s="317"/>
      <c r="B32" s="113"/>
      <c r="C32" s="113"/>
      <c r="D32" s="365" t="e">
        <f>VLOOKUP(B32,CWD!$C$15:$D$1043,2,0)</f>
        <v>#N/A</v>
      </c>
      <c r="E32" s="329"/>
      <c r="F32" s="78"/>
      <c r="G32" s="78"/>
      <c r="H32" s="78"/>
      <c r="I32" s="78"/>
      <c r="J32" s="78"/>
      <c r="K32" s="78"/>
      <c r="L32" s="78"/>
      <c r="M32" s="78"/>
      <c r="N32" s="78"/>
      <c r="O32" s="78"/>
      <c r="P32" s="78"/>
    </row>
    <row r="33" spans="1:16" s="79" customFormat="1" ht="16.5" customHeight="1">
      <c r="A33" s="317"/>
      <c r="B33" s="113"/>
      <c r="C33" s="113"/>
      <c r="D33" s="365" t="e">
        <f>VLOOKUP(B33,CWD!$C$15:$D$1043,2,0)</f>
        <v>#N/A</v>
      </c>
      <c r="E33" s="329"/>
      <c r="F33" s="78"/>
      <c r="G33" s="78"/>
      <c r="H33" s="78"/>
      <c r="I33" s="78"/>
      <c r="J33" s="78"/>
      <c r="K33" s="78"/>
      <c r="L33" s="78"/>
      <c r="M33" s="78"/>
      <c r="N33" s="78"/>
      <c r="O33" s="78"/>
      <c r="P33" s="78"/>
    </row>
    <row r="34" spans="1:16" s="79" customFormat="1" ht="16.5" customHeight="1">
      <c r="A34" s="317"/>
      <c r="B34" s="113"/>
      <c r="C34" s="113"/>
      <c r="D34" s="365" t="e">
        <f>VLOOKUP(B34,CWD!$C$15:$D$1043,2,0)</f>
        <v>#N/A</v>
      </c>
      <c r="E34" s="329"/>
      <c r="F34" s="78"/>
      <c r="G34" s="78"/>
      <c r="H34" s="78"/>
      <c r="I34" s="78"/>
      <c r="J34" s="78"/>
      <c r="K34" s="78"/>
      <c r="L34" s="78"/>
      <c r="M34" s="78"/>
      <c r="N34" s="78"/>
      <c r="O34" s="78"/>
      <c r="P34" s="78"/>
    </row>
    <row r="35" spans="1:16" s="79" customFormat="1" ht="16.5" customHeight="1">
      <c r="A35" s="317"/>
      <c r="B35" s="113"/>
      <c r="C35" s="113"/>
      <c r="D35" s="365" t="e">
        <f>VLOOKUP(B35,CWD!$C$15:$D$1043,2,0)</f>
        <v>#N/A</v>
      </c>
      <c r="E35" s="329"/>
      <c r="F35" s="78"/>
      <c r="G35" s="78"/>
      <c r="H35" s="78"/>
      <c r="I35" s="78"/>
      <c r="J35" s="78"/>
      <c r="K35" s="78"/>
      <c r="L35" s="78"/>
      <c r="M35" s="78"/>
      <c r="N35" s="78"/>
      <c r="O35" s="78"/>
      <c r="P35" s="78"/>
    </row>
    <row r="36" spans="1:16" s="79" customFormat="1" ht="16.5" customHeight="1">
      <c r="A36" s="317"/>
      <c r="B36" s="113"/>
      <c r="C36" s="113"/>
      <c r="D36" s="365" t="e">
        <f>VLOOKUP(B36,CWD!$C$15:$D$1043,2,0)</f>
        <v>#N/A</v>
      </c>
      <c r="E36" s="329"/>
      <c r="F36" s="78"/>
      <c r="G36" s="78"/>
      <c r="H36" s="78"/>
      <c r="I36" s="78"/>
      <c r="J36" s="78"/>
      <c r="K36" s="78"/>
      <c r="L36" s="78"/>
      <c r="M36" s="78"/>
      <c r="N36" s="78"/>
      <c r="O36" s="78"/>
      <c r="P36" s="78"/>
    </row>
    <row r="37" spans="1:16" s="79" customFormat="1" ht="16.5" customHeight="1">
      <c r="A37" s="317"/>
      <c r="B37" s="113"/>
      <c r="C37" s="113"/>
      <c r="D37" s="365" t="e">
        <f>VLOOKUP(B37,CWD!$C$15:$D$1043,2,0)</f>
        <v>#N/A</v>
      </c>
      <c r="E37" s="329"/>
      <c r="F37" s="78"/>
      <c r="G37" s="78"/>
      <c r="H37" s="78"/>
      <c r="I37" s="78"/>
      <c r="J37" s="78"/>
      <c r="K37" s="78"/>
      <c r="L37" s="78"/>
      <c r="M37" s="78"/>
      <c r="N37" s="78"/>
      <c r="O37" s="78"/>
      <c r="P37" s="78"/>
    </row>
    <row r="38" spans="1:5" ht="16.5" customHeight="1">
      <c r="A38" s="292" t="s">
        <v>198</v>
      </c>
      <c r="B38" s="287"/>
      <c r="C38" s="287"/>
      <c r="D38" s="287"/>
      <c r="E38" s="287"/>
    </row>
    <row r="39" spans="1:5" ht="16.5" customHeight="1">
      <c r="A39" s="287"/>
      <c r="B39" s="287"/>
      <c r="C39" s="287"/>
      <c r="D39" s="287"/>
      <c r="E39" s="287"/>
    </row>
    <row r="40" spans="1:5" ht="16.5" customHeight="1">
      <c r="A40" s="287"/>
      <c r="B40" s="287"/>
      <c r="C40" s="287"/>
      <c r="D40" s="287"/>
      <c r="E40" s="287"/>
    </row>
    <row r="41" spans="1:5" ht="12.75">
      <c r="A41" s="287"/>
      <c r="B41" s="287"/>
      <c r="C41" s="287"/>
      <c r="D41" s="287"/>
      <c r="E41" s="287"/>
    </row>
    <row r="42" spans="1:5" ht="12.75">
      <c r="A42" s="287"/>
      <c r="B42" s="287"/>
      <c r="C42" s="287"/>
      <c r="D42" s="287"/>
      <c r="E42" s="287"/>
    </row>
    <row r="43" spans="1:5" ht="12.75">
      <c r="A43" s="287"/>
      <c r="B43" s="287"/>
      <c r="C43" s="287"/>
      <c r="D43" s="287"/>
      <c r="E43" s="287"/>
    </row>
    <row r="44" spans="1:5" ht="12.75">
      <c r="A44" s="287"/>
      <c r="B44" s="287"/>
      <c r="C44" s="287"/>
      <c r="D44" s="287"/>
      <c r="E44" s="287"/>
    </row>
    <row r="45" spans="1:5" ht="12.75">
      <c r="A45" s="287"/>
      <c r="B45" s="287"/>
      <c r="C45" s="287"/>
      <c r="D45" s="287"/>
      <c r="E45" s="287"/>
    </row>
    <row r="46" spans="1:5" ht="12.75">
      <c r="A46" s="287"/>
      <c r="B46" s="287"/>
      <c r="C46" s="287"/>
      <c r="D46" s="287"/>
      <c r="E46" s="287"/>
    </row>
    <row r="47" spans="1:5" ht="12.75">
      <c r="A47" s="287"/>
      <c r="B47" s="287"/>
      <c r="C47" s="287"/>
      <c r="D47" s="287"/>
      <c r="E47" s="287"/>
    </row>
    <row r="48" spans="1:5" ht="12.75">
      <c r="A48" s="287"/>
      <c r="B48" s="287"/>
      <c r="C48" s="287"/>
      <c r="D48" s="287"/>
      <c r="E48" s="287"/>
    </row>
    <row r="49" spans="1:5" ht="12.75">
      <c r="A49" s="287"/>
      <c r="B49" s="287"/>
      <c r="C49" s="287"/>
      <c r="D49" s="287"/>
      <c r="E49" s="287"/>
    </row>
    <row r="50" spans="1:5" ht="12.75">
      <c r="A50" s="287"/>
      <c r="B50" s="287"/>
      <c r="C50" s="287"/>
      <c r="D50" s="287"/>
      <c r="E50" s="287"/>
    </row>
    <row r="51" spans="1:5" ht="12.75">
      <c r="A51" s="287"/>
      <c r="B51" s="287"/>
      <c r="C51" s="287"/>
      <c r="D51" s="287"/>
      <c r="E51" s="287"/>
    </row>
    <row r="52" spans="1:5" ht="12.75">
      <c r="A52" s="287"/>
      <c r="B52" s="287"/>
      <c r="C52" s="287"/>
      <c r="D52" s="287"/>
      <c r="E52" s="287"/>
    </row>
    <row r="53" spans="1:5" ht="12.75">
      <c r="A53" s="287"/>
      <c r="B53" s="287"/>
      <c r="C53" s="287"/>
      <c r="D53" s="287"/>
      <c r="E53" s="287"/>
    </row>
    <row r="54" spans="1:5" ht="12.75">
      <c r="A54" s="287"/>
      <c r="B54" s="287"/>
      <c r="C54" s="287"/>
      <c r="D54" s="287"/>
      <c r="E54" s="287"/>
    </row>
    <row r="55" spans="1:5" ht="12.75">
      <c r="A55" s="287"/>
      <c r="B55" s="287"/>
      <c r="C55" s="287"/>
      <c r="D55" s="287"/>
      <c r="E55" s="287"/>
    </row>
    <row r="56" spans="1:5" ht="12.75">
      <c r="A56" s="287"/>
      <c r="B56" s="287"/>
      <c r="C56" s="287"/>
      <c r="D56" s="287"/>
      <c r="E56" s="287"/>
    </row>
    <row r="57" spans="1:5" ht="12.75">
      <c r="A57" s="287"/>
      <c r="B57" s="287"/>
      <c r="C57" s="287"/>
      <c r="D57" s="287"/>
      <c r="E57" s="287"/>
    </row>
    <row r="58" spans="1:5" ht="12.75">
      <c r="A58" s="287"/>
      <c r="B58" s="287"/>
      <c r="C58" s="287"/>
      <c r="D58" s="287"/>
      <c r="E58" s="287"/>
    </row>
    <row r="59" spans="1:5" ht="12.75">
      <c r="A59" s="287"/>
      <c r="B59" s="287"/>
      <c r="C59" s="287"/>
      <c r="D59" s="287"/>
      <c r="E59" s="287"/>
    </row>
    <row r="60" spans="1:5" ht="12.75">
      <c r="A60" s="287"/>
      <c r="B60" s="287"/>
      <c r="C60" s="287"/>
      <c r="D60" s="287"/>
      <c r="E60" s="287"/>
    </row>
    <row r="61" spans="1:5" ht="12.75">
      <c r="A61" s="287"/>
      <c r="B61" s="287"/>
      <c r="C61" s="287"/>
      <c r="D61" s="287"/>
      <c r="E61" s="287"/>
    </row>
    <row r="62" spans="1:5" ht="12.75">
      <c r="A62" s="287"/>
      <c r="B62" s="287"/>
      <c r="C62" s="287"/>
      <c r="D62" s="287"/>
      <c r="E62" s="287"/>
    </row>
    <row r="63" spans="1:5" ht="12.75">
      <c r="A63" s="287"/>
      <c r="B63" s="287"/>
      <c r="C63" s="287"/>
      <c r="D63" s="287"/>
      <c r="E63" s="287"/>
    </row>
    <row r="64" spans="1:5" ht="12.75">
      <c r="A64" s="287"/>
      <c r="B64" s="287"/>
      <c r="C64" s="287"/>
      <c r="D64" s="287"/>
      <c r="E64" s="287"/>
    </row>
    <row r="65" spans="1:5" ht="12.75">
      <c r="A65" s="287"/>
      <c r="B65" s="287"/>
      <c r="C65" s="287"/>
      <c r="D65" s="287"/>
      <c r="E65" s="287"/>
    </row>
    <row r="66" spans="1:5" ht="12.75">
      <c r="A66" s="287"/>
      <c r="B66" s="287"/>
      <c r="C66" s="287"/>
      <c r="D66" s="287"/>
      <c r="E66" s="287"/>
    </row>
    <row r="67" spans="1:5" ht="12.75">
      <c r="A67" s="287"/>
      <c r="B67" s="287"/>
      <c r="C67" s="287"/>
      <c r="D67" s="287"/>
      <c r="E67" s="287"/>
    </row>
    <row r="68" spans="1:5" ht="12.75">
      <c r="A68" s="287"/>
      <c r="B68" s="287"/>
      <c r="C68" s="287"/>
      <c r="D68" s="287"/>
      <c r="E68" s="287"/>
    </row>
    <row r="69" spans="1:5" ht="12.75">
      <c r="A69" s="287"/>
      <c r="B69" s="287"/>
      <c r="C69" s="287"/>
      <c r="D69" s="287"/>
      <c r="E69" s="287"/>
    </row>
    <row r="70" spans="1:5" ht="12.75">
      <c r="A70" s="287"/>
      <c r="B70" s="287"/>
      <c r="C70" s="287"/>
      <c r="D70" s="287"/>
      <c r="E70" s="287"/>
    </row>
    <row r="71" spans="1:5" ht="12.75">
      <c r="A71" s="287"/>
      <c r="B71" s="287"/>
      <c r="C71" s="287"/>
      <c r="D71" s="287"/>
      <c r="E71" s="287"/>
    </row>
    <row r="72" spans="1:5" ht="12.75">
      <c r="A72" s="287"/>
      <c r="B72" s="287"/>
      <c r="C72" s="287"/>
      <c r="D72" s="287"/>
      <c r="E72" s="287"/>
    </row>
    <row r="73" spans="1:5" ht="12.75">
      <c r="A73" s="287"/>
      <c r="B73" s="287"/>
      <c r="C73" s="287"/>
      <c r="D73" s="287"/>
      <c r="E73" s="287"/>
    </row>
    <row r="74" spans="1:5" ht="12.75">
      <c r="A74" s="287"/>
      <c r="B74" s="287"/>
      <c r="C74" s="287"/>
      <c r="D74" s="287"/>
      <c r="E74" s="287"/>
    </row>
    <row r="75" spans="1:5" ht="12.75">
      <c r="A75" s="287"/>
      <c r="B75" s="287"/>
      <c r="C75" s="287"/>
      <c r="D75" s="287"/>
      <c r="E75" s="287"/>
    </row>
    <row r="76" spans="1:5" ht="12.75">
      <c r="A76" s="287"/>
      <c r="B76" s="287"/>
      <c r="C76" s="287"/>
      <c r="D76" s="287"/>
      <c r="E76" s="287"/>
    </row>
    <row r="77" spans="1:5" ht="12.75">
      <c r="A77" s="287"/>
      <c r="B77" s="287"/>
      <c r="C77" s="287"/>
      <c r="D77" s="287"/>
      <c r="E77" s="287"/>
    </row>
    <row r="78" spans="1:5" ht="12.75">
      <c r="A78" s="287"/>
      <c r="B78" s="287"/>
      <c r="C78" s="287"/>
      <c r="D78" s="287"/>
      <c r="E78" s="287"/>
    </row>
    <row r="79" spans="1:5" ht="12.75">
      <c r="A79" s="287"/>
      <c r="B79" s="287"/>
      <c r="C79" s="287"/>
      <c r="D79" s="287"/>
      <c r="E79" s="287"/>
    </row>
  </sheetData>
  <sheetProtection autoFilter="0"/>
  <protectedRanges>
    <protectedRange sqref="A7:C52 E7:E52" name="Plage1"/>
    <protectedRange sqref="A53" name="Plage1_1"/>
  </protectedRanges>
  <mergeCells count="2">
    <mergeCell ref="F1:F2"/>
    <mergeCell ref="A5:E5"/>
  </mergeCells>
  <dataValidations count="5">
    <dataValidation allowBlank="1" showInputMessage="1" showErrorMessage="1" prompt="Vos coordonnées apparaîtront automatiquement si vous complétez le feuillet A du formulaire" sqref="B1"/>
    <dataValidation allowBlank="1" showInputMessage="1" showErrorMessage="1" prompt="Vos coordonées apparaîtront automatiquement si vous complétez le feuillet A du formulaire" sqref="E1"/>
    <dataValidation allowBlank="1" showInputMessage="1" prompt="Indiquez votre dénomination usuelle du déchet" sqref="A7:A37"/>
    <dataValidation type="list" allowBlank="1" showInputMessage="1" showErrorMessage="1" prompt="Cliquez sur la flèche et sélectionnez le code wallon du déchet dans la liste.&#10;Pour rechercher son code, cliquez sur l'en-tête de colonne &quot;Code wallon déchet&quot;" error="Le code n'existe pas ou est mal encodé" sqref="B7:B37">
      <formula1>Liste_Codes_Déchets</formula1>
    </dataValidation>
    <dataValidation type="list" allowBlank="1" showInputMessage="1" showErrorMessage="1" prompt="Cliquez sur la flèche et sélectionnez la caractéristique du déchet dans la liste : dangereux, non dangereux ou inerte" sqref="C7:C37">
      <formula1>"Dangereux,Animaux cat. 1,Animaux cat. 2,Animaux cat. 3,Non dangereux,Inerte"</formula1>
    </dataValidation>
  </dataValidations>
  <hyperlinks>
    <hyperlink ref="F5" location="'Feuillet C'!A7" display="'Feuillet C'!A7"/>
    <hyperlink ref="F1:F2" location="Index!E12" display="Index!E12"/>
    <hyperlink ref="B6" location="CWD!A1" display="CWD!A1"/>
  </hyperlinks>
  <printOptions horizontalCentered="1"/>
  <pageMargins left="0.1968503937007874" right="0.1968503937007874" top="0.35433070866141736" bottom="0.4330708661417323" header="0.1968503937007874" footer="0.2362204724409449"/>
  <pageSetup horizontalDpi="600" verticalDpi="600" orientation="landscape" paperSize="9" scale="80" r:id="rId4"/>
  <headerFooter alignWithMargins="0">
    <oddHeader>&amp;R&amp;A</oddHeader>
    <oddFooter>&amp;RN° Page : &amp;P de &amp;N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A1:I32"/>
  <sheetViews>
    <sheetView showGridLines="0" zoomScale="80" zoomScaleNormal="80" zoomScalePageLayoutView="0" workbookViewId="0" topLeftCell="A1">
      <pane ySplit="6" topLeftCell="A16" activePane="bottomLeft" state="frozen"/>
      <selection pane="topLeft" activeCell="B46" sqref="B46:C46"/>
      <selection pane="bottomLeft" activeCell="H31" sqref="A18:H31"/>
    </sheetView>
  </sheetViews>
  <sheetFormatPr defaultColWidth="11.421875" defaultRowHeight="12.75"/>
  <cols>
    <col min="1" max="1" width="6.140625" style="78" customWidth="1"/>
    <col min="2" max="2" width="47.8515625" style="78" customWidth="1"/>
    <col min="3" max="3" width="8.140625" style="78" customWidth="1"/>
    <col min="4" max="4" width="47.8515625" style="78" customWidth="1"/>
    <col min="5" max="5" width="6.57421875" style="85" customWidth="1"/>
    <col min="6" max="6" width="11.8515625" style="78" customWidth="1"/>
    <col min="7" max="7" width="28.8515625" style="78" customWidth="1"/>
    <col min="8" max="8" width="13.7109375" style="78" customWidth="1"/>
    <col min="9" max="16384" width="11.421875" style="78" customWidth="1"/>
  </cols>
  <sheetData>
    <row r="1" spans="1:8" s="81" customFormat="1" ht="17.25" customHeight="1">
      <c r="A1" s="237"/>
      <c r="C1" s="331" t="str">
        <f>CONCATENATE(Etablissement," - ",Site)</f>
        <v> - </v>
      </c>
      <c r="G1" s="304" t="str">
        <f>IF('Feuillet A'!J28=1,"janvier - mars",IF('Feuillet A'!J28=2,"avril - juin",IF('Feuillet A'!J28=3,"juillet - septembre",IF('Feuillet A'!J28=4,"octobre - décembre",""))))</f>
        <v>janvier - mars</v>
      </c>
      <c r="H1" s="305">
        <f>Année</f>
        <v>2017</v>
      </c>
    </row>
    <row r="2" spans="1:9" s="81" customFormat="1" ht="12.75">
      <c r="A2" s="201" t="str">
        <f>'Feuillet A'!B1</f>
        <v>FORMULAIRE DE DÉCLARATION TRIMESTRIELLE
DE COLLECTE DE DÉCHETS DANGEREUX</v>
      </c>
      <c r="B2" s="174"/>
      <c r="C2" s="174"/>
      <c r="D2" s="174"/>
      <c r="E2" s="174"/>
      <c r="F2" s="174"/>
      <c r="G2" s="174"/>
      <c r="H2" s="175"/>
      <c r="I2" s="388" t="s">
        <v>784</v>
      </c>
    </row>
    <row r="3" spans="1:9" s="81" customFormat="1" ht="15.75" thickBot="1">
      <c r="A3" s="173"/>
      <c r="B3" s="176"/>
      <c r="C3" s="176"/>
      <c r="D3" s="176"/>
      <c r="E3" s="176"/>
      <c r="F3" s="176"/>
      <c r="G3" s="174"/>
      <c r="H3" s="179" t="str">
        <f>Index!$C$3</f>
        <v>Direction Générale Opérationnelle de l'Agriculture, des Ressources Naturelles et de l'Environnement </v>
      </c>
      <c r="I3" s="395"/>
    </row>
    <row r="4" spans="1:8" s="81" customFormat="1" ht="14.25" thickBot="1" thickTop="1">
      <c r="A4" s="177"/>
      <c r="B4" s="176"/>
      <c r="C4" s="176"/>
      <c r="D4" s="176"/>
      <c r="E4" s="176"/>
      <c r="F4" s="176"/>
      <c r="G4" s="174"/>
      <c r="H4" s="303" t="str">
        <f>Index!$C$4</f>
        <v>Département du Sol et des Déchets </v>
      </c>
    </row>
    <row r="5" spans="1:9" s="81" customFormat="1" ht="25.5" customHeight="1" thickBot="1">
      <c r="A5" s="320" t="str">
        <f>Index!B13</f>
        <v>Liste des producteurs auprès desquels vous avez enlevé des déchets</v>
      </c>
      <c r="B5" s="321"/>
      <c r="C5" s="322"/>
      <c r="D5" s="322"/>
      <c r="E5" s="323"/>
      <c r="F5" s="322"/>
      <c r="G5" s="322"/>
      <c r="H5" s="324"/>
      <c r="I5" s="388" t="s">
        <v>1591</v>
      </c>
    </row>
    <row r="6" spans="1:9" s="81" customFormat="1" ht="27" thickBot="1" thickTop="1">
      <c r="A6" s="325"/>
      <c r="B6" s="318" t="s">
        <v>268</v>
      </c>
      <c r="C6" s="318" t="s">
        <v>264</v>
      </c>
      <c r="D6" s="318" t="s">
        <v>265</v>
      </c>
      <c r="E6" s="318" t="s">
        <v>1561</v>
      </c>
      <c r="F6" s="318" t="s">
        <v>266</v>
      </c>
      <c r="G6" s="318" t="s">
        <v>267</v>
      </c>
      <c r="H6" s="326" t="s">
        <v>707</v>
      </c>
      <c r="I6" s="430"/>
    </row>
    <row r="7" spans="1:8" s="79" customFormat="1" ht="17.25" customHeight="1">
      <c r="A7" s="83"/>
      <c r="B7" s="313"/>
      <c r="C7" s="308"/>
      <c r="D7" s="313"/>
      <c r="E7" s="84"/>
      <c r="F7" s="84"/>
      <c r="G7" s="313"/>
      <c r="H7" s="312"/>
    </row>
    <row r="8" spans="1:8" s="79" customFormat="1" ht="17.25" customHeight="1">
      <c r="A8" s="83"/>
      <c r="B8" s="313"/>
      <c r="C8" s="308"/>
      <c r="D8" s="313"/>
      <c r="E8" s="84"/>
      <c r="F8" s="84"/>
      <c r="G8" s="313"/>
      <c r="H8" s="312"/>
    </row>
    <row r="9" spans="1:8" s="79" customFormat="1" ht="17.25" customHeight="1">
      <c r="A9" s="83"/>
      <c r="B9" s="313"/>
      <c r="C9" s="308"/>
      <c r="D9" s="313"/>
      <c r="E9" s="84"/>
      <c r="F9" s="84"/>
      <c r="G9" s="313"/>
      <c r="H9" s="312"/>
    </row>
    <row r="10" spans="1:8" s="79" customFormat="1" ht="17.25" customHeight="1">
      <c r="A10" s="83"/>
      <c r="B10" s="313"/>
      <c r="C10" s="308"/>
      <c r="D10" s="313"/>
      <c r="E10" s="84"/>
      <c r="F10" s="84"/>
      <c r="G10" s="313"/>
      <c r="H10" s="312"/>
    </row>
    <row r="11" spans="1:8" s="79" customFormat="1" ht="17.25" customHeight="1">
      <c r="A11" s="83"/>
      <c r="B11" s="313"/>
      <c r="C11" s="308"/>
      <c r="D11" s="313"/>
      <c r="E11" s="84"/>
      <c r="F11" s="84"/>
      <c r="G11" s="313"/>
      <c r="H11" s="312"/>
    </row>
    <row r="12" spans="1:8" s="79" customFormat="1" ht="17.25" customHeight="1">
      <c r="A12" s="83"/>
      <c r="B12" s="313"/>
      <c r="C12" s="308"/>
      <c r="D12" s="313"/>
      <c r="E12" s="84"/>
      <c r="F12" s="84"/>
      <c r="G12" s="313"/>
      <c r="H12" s="312"/>
    </row>
    <row r="13" spans="1:8" s="79" customFormat="1" ht="17.25" customHeight="1">
      <c r="A13" s="83"/>
      <c r="B13" s="313"/>
      <c r="C13" s="308"/>
      <c r="D13" s="313"/>
      <c r="E13" s="84"/>
      <c r="F13" s="84"/>
      <c r="G13" s="313"/>
      <c r="H13" s="312"/>
    </row>
    <row r="14" spans="1:8" s="79" customFormat="1" ht="17.25" customHeight="1">
      <c r="A14" s="83"/>
      <c r="B14" s="313"/>
      <c r="C14" s="308"/>
      <c r="D14" s="313"/>
      <c r="E14" s="84"/>
      <c r="F14" s="84"/>
      <c r="G14" s="313"/>
      <c r="H14" s="312"/>
    </row>
    <row r="15" spans="1:8" s="79" customFormat="1" ht="17.25" customHeight="1">
      <c r="A15" s="83"/>
      <c r="B15" s="313"/>
      <c r="C15" s="308"/>
      <c r="D15" s="313"/>
      <c r="E15" s="84"/>
      <c r="F15" s="84"/>
      <c r="G15" s="313"/>
      <c r="H15" s="312"/>
    </row>
    <row r="16" spans="1:8" s="79" customFormat="1" ht="17.25" customHeight="1">
      <c r="A16" s="83"/>
      <c r="B16" s="313"/>
      <c r="C16" s="308"/>
      <c r="D16" s="313"/>
      <c r="E16" s="84"/>
      <c r="F16" s="84"/>
      <c r="G16" s="313"/>
      <c r="H16" s="312"/>
    </row>
    <row r="17" spans="1:8" s="79" customFormat="1" ht="17.25" customHeight="1">
      <c r="A17" s="83"/>
      <c r="B17" s="313"/>
      <c r="C17" s="308"/>
      <c r="D17" s="313"/>
      <c r="E17" s="84"/>
      <c r="F17" s="84"/>
      <c r="G17" s="313"/>
      <c r="H17" s="312"/>
    </row>
    <row r="18" spans="1:8" s="79" customFormat="1" ht="17.25" customHeight="1">
      <c r="A18" s="83"/>
      <c r="B18" s="313"/>
      <c r="C18" s="308"/>
      <c r="D18" s="313"/>
      <c r="E18" s="84"/>
      <c r="F18" s="84"/>
      <c r="G18" s="313"/>
      <c r="H18" s="312"/>
    </row>
    <row r="19" spans="1:8" s="79" customFormat="1" ht="17.25" customHeight="1">
      <c r="A19" s="83"/>
      <c r="B19" s="313"/>
      <c r="C19" s="308"/>
      <c r="D19" s="313"/>
      <c r="E19" s="84"/>
      <c r="F19" s="84"/>
      <c r="G19" s="313"/>
      <c r="H19" s="312"/>
    </row>
    <row r="20" spans="1:8" s="79" customFormat="1" ht="17.25" customHeight="1">
      <c r="A20" s="83"/>
      <c r="B20" s="313"/>
      <c r="C20" s="308"/>
      <c r="D20" s="313"/>
      <c r="E20" s="84"/>
      <c r="F20" s="84"/>
      <c r="G20" s="313"/>
      <c r="H20" s="312"/>
    </row>
    <row r="21" spans="1:8" s="79" customFormat="1" ht="17.25" customHeight="1">
      <c r="A21" s="83"/>
      <c r="B21" s="313"/>
      <c r="C21" s="308"/>
      <c r="D21" s="313"/>
      <c r="E21" s="84"/>
      <c r="F21" s="84"/>
      <c r="G21" s="313"/>
      <c r="H21" s="312"/>
    </row>
    <row r="22" spans="1:8" s="79" customFormat="1" ht="17.25" customHeight="1">
      <c r="A22" s="83"/>
      <c r="B22" s="313"/>
      <c r="C22" s="308"/>
      <c r="D22" s="313"/>
      <c r="E22" s="84"/>
      <c r="F22" s="84"/>
      <c r="G22" s="313"/>
      <c r="H22" s="312"/>
    </row>
    <row r="23" spans="1:8" s="79" customFormat="1" ht="17.25" customHeight="1">
      <c r="A23" s="83"/>
      <c r="B23" s="313"/>
      <c r="C23" s="308"/>
      <c r="D23" s="313"/>
      <c r="E23" s="84"/>
      <c r="F23" s="84"/>
      <c r="G23" s="313"/>
      <c r="H23" s="312"/>
    </row>
    <row r="24" spans="1:8" s="79" customFormat="1" ht="17.25" customHeight="1">
      <c r="A24" s="83"/>
      <c r="B24" s="313"/>
      <c r="C24" s="308"/>
      <c r="D24" s="313"/>
      <c r="E24" s="84"/>
      <c r="F24" s="84"/>
      <c r="G24" s="313"/>
      <c r="H24" s="312"/>
    </row>
    <row r="25" spans="1:8" s="79" customFormat="1" ht="17.25" customHeight="1">
      <c r="A25" s="83"/>
      <c r="B25" s="313"/>
      <c r="C25" s="308"/>
      <c r="D25" s="313"/>
      <c r="E25" s="84"/>
      <c r="F25" s="84"/>
      <c r="G25" s="313"/>
      <c r="H25" s="312"/>
    </row>
    <row r="26" spans="1:8" s="79" customFormat="1" ht="17.25" customHeight="1">
      <c r="A26" s="83"/>
      <c r="B26" s="313"/>
      <c r="C26" s="308"/>
      <c r="D26" s="313"/>
      <c r="E26" s="84"/>
      <c r="F26" s="84"/>
      <c r="G26" s="313"/>
      <c r="H26" s="312"/>
    </row>
    <row r="27" spans="1:8" s="79" customFormat="1" ht="17.25" customHeight="1">
      <c r="A27" s="83"/>
      <c r="B27" s="313"/>
      <c r="C27" s="308"/>
      <c r="D27" s="313"/>
      <c r="E27" s="84"/>
      <c r="F27" s="84"/>
      <c r="G27" s="313"/>
      <c r="H27" s="312"/>
    </row>
    <row r="28" spans="1:8" s="79" customFormat="1" ht="17.25" customHeight="1">
      <c r="A28" s="83"/>
      <c r="B28" s="313"/>
      <c r="C28" s="308"/>
      <c r="D28" s="313"/>
      <c r="E28" s="84"/>
      <c r="F28" s="84"/>
      <c r="G28" s="313"/>
      <c r="H28" s="312"/>
    </row>
    <row r="29" spans="1:8" s="79" customFormat="1" ht="17.25" customHeight="1">
      <c r="A29" s="83"/>
      <c r="B29" s="313"/>
      <c r="C29" s="308"/>
      <c r="D29" s="313"/>
      <c r="E29" s="84"/>
      <c r="F29" s="84"/>
      <c r="G29" s="313"/>
      <c r="H29" s="312"/>
    </row>
    <row r="30" spans="1:8" s="79" customFormat="1" ht="17.25" customHeight="1">
      <c r="A30" s="83"/>
      <c r="B30" s="313"/>
      <c r="C30" s="308"/>
      <c r="D30" s="313"/>
      <c r="E30" s="84"/>
      <c r="F30" s="84"/>
      <c r="G30" s="313"/>
      <c r="H30" s="312"/>
    </row>
    <row r="31" spans="1:8" s="79" customFormat="1" ht="17.25" customHeight="1">
      <c r="A31" s="83"/>
      <c r="B31" s="313"/>
      <c r="C31" s="308"/>
      <c r="D31" s="313"/>
      <c r="E31" s="84"/>
      <c r="F31" s="84"/>
      <c r="G31" s="313"/>
      <c r="H31" s="312"/>
    </row>
    <row r="32" ht="17.25" customHeight="1">
      <c r="A32" s="292" t="s">
        <v>198</v>
      </c>
    </row>
    <row r="60" ht="15.75" customHeight="1"/>
  </sheetData>
  <sheetProtection/>
  <protectedRanges>
    <protectedRange sqref="A37" name="Plage1"/>
  </protectedRanges>
  <mergeCells count="2">
    <mergeCell ref="I5:I6"/>
    <mergeCell ref="I2:I3"/>
  </mergeCells>
  <dataValidations count="4">
    <dataValidation allowBlank="1" showInputMessage="1" showErrorMessage="1" prompt="Indiquer le n° unique (BCE) du producteur ou, à défaut, son n° de TVA" sqref="H7:H31"/>
    <dataValidation allowBlank="1" showInputMessage="1" showErrorMessage="1" prompt="Indiquez le nom du producteur auprès duquel vous avez enlevé des déchets" sqref="B7:B31"/>
    <dataValidation allowBlank="1" showInputMessage="1" showErrorMessage="1" prompt="Indiquez ici la raison sociale du producteur (SA, SPRL, etc)" sqref="C7:C31"/>
    <dataValidation allowBlank="1" showInputMessage="1" showErrorMessage="1" prompt="Indiquez l'adresse du producteur" sqref="D7:D31"/>
  </dataValidations>
  <hyperlinks>
    <hyperlink ref="I5" location="'Feuillet G'!A8" display="'Feuillet G'!A8"/>
    <hyperlink ref="I5:I6" location="'Feuillet D'!A7" display="'Feuillet D'!A7"/>
    <hyperlink ref="I2:I3" location="Index!E13" display="Index!E13"/>
  </hyperlinks>
  <printOptions horizontalCentered="1"/>
  <pageMargins left="0.31496062992125984" right="0.1968503937007874" top="0.38" bottom="0.3937007874015748" header="0.2362204724409449" footer="0.2362204724409449"/>
  <pageSetup horizontalDpi="600" verticalDpi="600" orientation="landscape" paperSize="9" scale="80" r:id="rId2"/>
  <headerFooter alignWithMargins="0">
    <oddHeader>&amp;R&amp;A</oddHeader>
    <oddFooter>&amp;RN° Page: &amp;P / &amp;N</oddFooter>
  </headerFooter>
  <drawing r:id="rId1"/>
</worksheet>
</file>

<file path=xl/worksheets/sheet6.xml><?xml version="1.0" encoding="utf-8"?>
<worksheet xmlns="http://schemas.openxmlformats.org/spreadsheetml/2006/main" xmlns:r="http://schemas.openxmlformats.org/officeDocument/2006/relationships">
  <sheetPr codeName="Feuil6"/>
  <dimension ref="A1:K47"/>
  <sheetViews>
    <sheetView showGridLines="0" zoomScale="80" zoomScaleNormal="80" zoomScalePageLayoutView="0" workbookViewId="0" topLeftCell="A1">
      <pane ySplit="6" topLeftCell="A7" activePane="bottomLeft" state="frozen"/>
      <selection pane="topLeft" activeCell="B46" sqref="B46:C46"/>
      <selection pane="bottomLeft" activeCell="A7" sqref="A7:IV10"/>
    </sheetView>
  </sheetViews>
  <sheetFormatPr defaultColWidth="11.421875" defaultRowHeight="12.75"/>
  <cols>
    <col min="1" max="1" width="42.8515625" style="78" customWidth="1"/>
    <col min="2" max="2" width="9.00390625" style="78" customWidth="1"/>
    <col min="3" max="3" width="42.8515625" style="78" customWidth="1"/>
    <col min="4" max="4" width="7.00390625" style="78" customWidth="1"/>
    <col min="5" max="5" width="8.140625" style="85" customWidth="1"/>
    <col min="6" max="6" width="26.57421875" style="78" customWidth="1"/>
    <col min="7" max="7" width="20.421875" style="78" customWidth="1"/>
    <col min="8" max="8" width="13.421875" style="78" customWidth="1"/>
    <col min="9" max="10" width="11.421875" style="78" customWidth="1"/>
    <col min="11" max="11" width="26.421875" style="347" customWidth="1"/>
    <col min="12" max="16384" width="11.421875" style="78" customWidth="1"/>
  </cols>
  <sheetData>
    <row r="1" spans="1:11" s="81" customFormat="1" ht="18" customHeight="1">
      <c r="A1" s="237"/>
      <c r="B1" s="309" t="str">
        <f>CONCATENATE(Etablissement," - ",Site)</f>
        <v> - </v>
      </c>
      <c r="D1" s="196"/>
      <c r="E1" s="310"/>
      <c r="F1" s="311"/>
      <c r="G1" s="304" t="str">
        <f>IF('Feuillet A'!J28=1,"janvier - mars",IF('Feuillet A'!J28=2,"avril - juin",IF('Feuillet A'!J28=3,"juillet - septembre",IF('Feuillet A'!J28=4,"octobre - décembre",""))))</f>
        <v>janvier - mars</v>
      </c>
      <c r="H1" s="305">
        <f>Année</f>
        <v>2017</v>
      </c>
      <c r="K1" s="343"/>
    </row>
    <row r="2" spans="1:11" s="81" customFormat="1" ht="12.75">
      <c r="A2" s="201" t="str">
        <f>'Feuillet A'!B1</f>
        <v>FORMULAIRE DE DÉCLARATION TRIMESTRIELLE
DE COLLECTE DE DÉCHETS DANGEREUX</v>
      </c>
      <c r="B2" s="174"/>
      <c r="C2" s="174"/>
      <c r="D2" s="174"/>
      <c r="E2" s="174"/>
      <c r="F2" s="174"/>
      <c r="G2" s="174"/>
      <c r="H2" s="175"/>
      <c r="I2" s="388" t="s">
        <v>784</v>
      </c>
      <c r="K2" s="343"/>
    </row>
    <row r="3" spans="1:11" s="81" customFormat="1" ht="15.75" thickBot="1">
      <c r="A3" s="173"/>
      <c r="B3" s="176"/>
      <c r="C3" s="176"/>
      <c r="D3" s="176"/>
      <c r="E3" s="176"/>
      <c r="F3" s="176"/>
      <c r="G3" s="176"/>
      <c r="H3" s="179" t="str">
        <f>Index!$C$3</f>
        <v>Direction Générale Opérationnelle de l'Agriculture, des Ressources Naturelles et de l'Environnement </v>
      </c>
      <c r="I3" s="395"/>
      <c r="K3" s="343"/>
    </row>
    <row r="4" spans="1:11" s="81" customFormat="1" ht="14.25" thickBot="1" thickTop="1">
      <c r="A4" s="193"/>
      <c r="B4" s="194"/>
      <c r="C4" s="194"/>
      <c r="D4" s="194"/>
      <c r="E4" s="194"/>
      <c r="F4" s="194"/>
      <c r="G4" s="194"/>
      <c r="H4" s="180" t="str">
        <f>Index!$C$4</f>
        <v>Département du Sol et des Déchets </v>
      </c>
      <c r="K4" s="344" t="s">
        <v>869</v>
      </c>
    </row>
    <row r="5" spans="1:11" s="81" customFormat="1" ht="24" customHeight="1" thickBot="1">
      <c r="A5" s="320" t="str">
        <f>Index!B14</f>
        <v>Liste des transporteurs agréés auxquels vous avez fait appel</v>
      </c>
      <c r="B5" s="322"/>
      <c r="C5" s="322"/>
      <c r="D5" s="322"/>
      <c r="E5" s="323"/>
      <c r="F5" s="322"/>
      <c r="G5" s="322"/>
      <c r="H5" s="324"/>
      <c r="I5" s="431" t="s">
        <v>1591</v>
      </c>
      <c r="K5" s="345" t="s">
        <v>870</v>
      </c>
    </row>
    <row r="6" spans="1:11" s="81" customFormat="1" ht="27" thickBot="1" thickTop="1">
      <c r="A6" s="325" t="s">
        <v>268</v>
      </c>
      <c r="B6" s="318" t="s">
        <v>264</v>
      </c>
      <c r="C6" s="318" t="s">
        <v>265</v>
      </c>
      <c r="D6" s="318" t="s">
        <v>1561</v>
      </c>
      <c r="E6" s="318" t="s">
        <v>266</v>
      </c>
      <c r="F6" s="318" t="s">
        <v>267</v>
      </c>
      <c r="G6" s="318" t="s">
        <v>705</v>
      </c>
      <c r="H6" s="326" t="s">
        <v>706</v>
      </c>
      <c r="I6" s="432"/>
      <c r="K6" s="345" t="s">
        <v>871</v>
      </c>
    </row>
    <row r="7" spans="1:11" s="79" customFormat="1" ht="18" customHeight="1">
      <c r="A7" s="313"/>
      <c r="B7" s="83"/>
      <c r="C7" s="313"/>
      <c r="D7" s="84"/>
      <c r="E7" s="84"/>
      <c r="F7" s="313"/>
      <c r="G7" s="307"/>
      <c r="H7" s="312"/>
      <c r="K7" s="346" t="s">
        <v>832</v>
      </c>
    </row>
    <row r="8" spans="1:11" s="79" customFormat="1" ht="18" customHeight="1">
      <c r="A8" s="313"/>
      <c r="B8" s="83"/>
      <c r="C8" s="313"/>
      <c r="D8" s="84"/>
      <c r="E8" s="84"/>
      <c r="F8" s="313"/>
      <c r="G8" s="307"/>
      <c r="H8" s="312"/>
      <c r="K8" s="346" t="s">
        <v>842</v>
      </c>
    </row>
    <row r="9" spans="1:11" s="79" customFormat="1" ht="18" customHeight="1">
      <c r="A9" s="313"/>
      <c r="B9" s="83"/>
      <c r="C9" s="313"/>
      <c r="D9" s="84"/>
      <c r="E9" s="84"/>
      <c r="F9" s="313"/>
      <c r="G9" s="307"/>
      <c r="H9" s="312"/>
      <c r="K9" s="346" t="s">
        <v>833</v>
      </c>
    </row>
    <row r="10" spans="1:11" s="79" customFormat="1" ht="18" customHeight="1">
      <c r="A10" s="313"/>
      <c r="B10" s="83"/>
      <c r="C10" s="313"/>
      <c r="D10" s="84"/>
      <c r="E10" s="84"/>
      <c r="F10" s="313"/>
      <c r="G10" s="307"/>
      <c r="H10" s="312"/>
      <c r="K10" s="346" t="s">
        <v>843</v>
      </c>
    </row>
    <row r="11" spans="1:11" s="79" customFormat="1" ht="18" customHeight="1">
      <c r="A11" s="313"/>
      <c r="B11" s="83"/>
      <c r="C11" s="313"/>
      <c r="D11" s="84"/>
      <c r="E11" s="84"/>
      <c r="F11" s="313"/>
      <c r="G11" s="307"/>
      <c r="H11" s="312"/>
      <c r="I11" s="235"/>
      <c r="K11" s="346" t="s">
        <v>868</v>
      </c>
    </row>
    <row r="12" spans="1:11" s="79" customFormat="1" ht="18" customHeight="1">
      <c r="A12" s="313"/>
      <c r="B12" s="83"/>
      <c r="C12" s="313"/>
      <c r="D12" s="84"/>
      <c r="E12" s="84"/>
      <c r="F12" s="313"/>
      <c r="G12" s="307"/>
      <c r="H12" s="312"/>
      <c r="K12" s="346" t="s">
        <v>829</v>
      </c>
    </row>
    <row r="13" spans="1:11" s="79" customFormat="1" ht="18" customHeight="1">
      <c r="A13" s="313"/>
      <c r="B13" s="83"/>
      <c r="C13" s="313"/>
      <c r="D13" s="84"/>
      <c r="E13" s="84"/>
      <c r="F13" s="313"/>
      <c r="G13" s="307"/>
      <c r="H13" s="312"/>
      <c r="K13" s="346" t="s">
        <v>865</v>
      </c>
    </row>
    <row r="14" spans="1:11" s="79" customFormat="1" ht="18" customHeight="1">
      <c r="A14" s="313"/>
      <c r="B14" s="83"/>
      <c r="C14" s="313"/>
      <c r="D14" s="84"/>
      <c r="E14" s="84"/>
      <c r="F14" s="313"/>
      <c r="G14" s="307"/>
      <c r="H14" s="312"/>
      <c r="K14" s="346" t="s">
        <v>859</v>
      </c>
    </row>
    <row r="15" spans="1:11" s="79" customFormat="1" ht="18" customHeight="1">
      <c r="A15" s="313"/>
      <c r="B15" s="83"/>
      <c r="C15" s="313"/>
      <c r="D15" s="84"/>
      <c r="E15" s="84"/>
      <c r="F15" s="313"/>
      <c r="G15" s="307"/>
      <c r="H15" s="312"/>
      <c r="K15" s="346" t="s">
        <v>866</v>
      </c>
    </row>
    <row r="16" spans="1:11" s="79" customFormat="1" ht="18" customHeight="1">
      <c r="A16" s="313"/>
      <c r="B16" s="83"/>
      <c r="C16" s="313"/>
      <c r="D16" s="84"/>
      <c r="E16" s="84"/>
      <c r="F16" s="313"/>
      <c r="G16" s="307"/>
      <c r="H16" s="312"/>
      <c r="K16" s="346" t="s">
        <v>854</v>
      </c>
    </row>
    <row r="17" spans="1:11" s="79" customFormat="1" ht="18" customHeight="1">
      <c r="A17" s="313"/>
      <c r="B17" s="83"/>
      <c r="C17" s="313"/>
      <c r="D17" s="84"/>
      <c r="E17" s="84"/>
      <c r="F17" s="313"/>
      <c r="G17" s="307"/>
      <c r="H17" s="312"/>
      <c r="K17" s="346" t="s">
        <v>851</v>
      </c>
    </row>
    <row r="18" spans="1:11" s="79" customFormat="1" ht="18" customHeight="1">
      <c r="A18" s="313"/>
      <c r="B18" s="83"/>
      <c r="C18" s="313"/>
      <c r="D18" s="84"/>
      <c r="E18" s="84"/>
      <c r="F18" s="313"/>
      <c r="G18" s="307"/>
      <c r="H18" s="312"/>
      <c r="K18" s="346" t="s">
        <v>861</v>
      </c>
    </row>
    <row r="19" spans="1:11" s="79" customFormat="1" ht="18" customHeight="1">
      <c r="A19" s="313"/>
      <c r="B19" s="83"/>
      <c r="C19" s="313"/>
      <c r="D19" s="84"/>
      <c r="E19" s="84"/>
      <c r="F19" s="313"/>
      <c r="G19" s="307"/>
      <c r="H19" s="312"/>
      <c r="K19" s="346" t="s">
        <v>849</v>
      </c>
    </row>
    <row r="20" spans="1:11" s="79" customFormat="1" ht="18" customHeight="1">
      <c r="A20" s="313"/>
      <c r="B20" s="83"/>
      <c r="C20" s="313"/>
      <c r="D20" s="84"/>
      <c r="E20" s="84"/>
      <c r="F20" s="313"/>
      <c r="G20" s="307"/>
      <c r="H20" s="312"/>
      <c r="K20" s="346" t="s">
        <v>830</v>
      </c>
    </row>
    <row r="21" spans="1:11" s="79" customFormat="1" ht="18" customHeight="1">
      <c r="A21" s="313"/>
      <c r="B21" s="83"/>
      <c r="C21" s="313"/>
      <c r="D21" s="84"/>
      <c r="E21" s="84"/>
      <c r="F21" s="313"/>
      <c r="G21" s="307"/>
      <c r="H21" s="312"/>
      <c r="K21" s="346" t="s">
        <v>864</v>
      </c>
    </row>
    <row r="22" spans="1:11" s="79" customFormat="1" ht="18" customHeight="1">
      <c r="A22" s="313"/>
      <c r="B22" s="83"/>
      <c r="C22" s="313"/>
      <c r="D22" s="84"/>
      <c r="E22" s="84"/>
      <c r="F22" s="313"/>
      <c r="G22" s="307"/>
      <c r="H22" s="312"/>
      <c r="K22" s="346" t="s">
        <v>844</v>
      </c>
    </row>
    <row r="23" spans="1:11" s="79" customFormat="1" ht="18" customHeight="1">
      <c r="A23" s="313"/>
      <c r="B23" s="83"/>
      <c r="C23" s="313"/>
      <c r="D23" s="84"/>
      <c r="E23" s="84"/>
      <c r="F23" s="313"/>
      <c r="G23" s="307"/>
      <c r="H23" s="312"/>
      <c r="K23" s="346" t="s">
        <v>860</v>
      </c>
    </row>
    <row r="24" spans="1:11" s="79" customFormat="1" ht="18" customHeight="1">
      <c r="A24" s="313"/>
      <c r="B24" s="83"/>
      <c r="C24" s="313"/>
      <c r="D24" s="84"/>
      <c r="E24" s="84"/>
      <c r="F24" s="313"/>
      <c r="G24" s="307"/>
      <c r="H24" s="312"/>
      <c r="K24" s="346" t="s">
        <v>831</v>
      </c>
    </row>
    <row r="25" spans="1:11" s="79" customFormat="1" ht="18" customHeight="1">
      <c r="A25" s="313"/>
      <c r="B25" s="83"/>
      <c r="C25" s="313"/>
      <c r="D25" s="84"/>
      <c r="E25" s="84"/>
      <c r="F25" s="313"/>
      <c r="G25" s="307"/>
      <c r="H25" s="312"/>
      <c r="K25" s="346" t="s">
        <v>834</v>
      </c>
    </row>
    <row r="26" spans="1:11" s="79" customFormat="1" ht="18" customHeight="1">
      <c r="A26" s="313"/>
      <c r="B26" s="83"/>
      <c r="C26" s="313"/>
      <c r="D26" s="84"/>
      <c r="E26" s="84"/>
      <c r="F26" s="313"/>
      <c r="G26" s="307"/>
      <c r="H26" s="312"/>
      <c r="K26" s="346" t="s">
        <v>855</v>
      </c>
    </row>
    <row r="27" spans="1:11" s="79" customFormat="1" ht="18" customHeight="1">
      <c r="A27" s="313"/>
      <c r="B27" s="83"/>
      <c r="C27" s="313"/>
      <c r="D27" s="84"/>
      <c r="E27" s="84"/>
      <c r="F27" s="313"/>
      <c r="G27" s="307"/>
      <c r="H27" s="312"/>
      <c r="K27" s="346" t="s">
        <v>845</v>
      </c>
    </row>
    <row r="28" spans="1:11" s="79" customFormat="1" ht="18" customHeight="1">
      <c r="A28" s="313"/>
      <c r="B28" s="83"/>
      <c r="C28" s="313"/>
      <c r="D28" s="84"/>
      <c r="E28" s="84"/>
      <c r="F28" s="313"/>
      <c r="G28" s="307"/>
      <c r="H28" s="312"/>
      <c r="K28" s="346" t="s">
        <v>852</v>
      </c>
    </row>
    <row r="29" spans="1:11" s="79" customFormat="1" ht="18" customHeight="1">
      <c r="A29" s="313"/>
      <c r="B29" s="83"/>
      <c r="C29" s="313"/>
      <c r="D29" s="84"/>
      <c r="E29" s="84"/>
      <c r="F29" s="313"/>
      <c r="G29" s="307"/>
      <c r="H29" s="312"/>
      <c r="K29" s="346" t="s">
        <v>835</v>
      </c>
    </row>
    <row r="30" spans="1:11" s="79" customFormat="1" ht="18" customHeight="1">
      <c r="A30" s="313"/>
      <c r="B30" s="83"/>
      <c r="C30" s="313"/>
      <c r="D30" s="84"/>
      <c r="E30" s="84"/>
      <c r="F30" s="313"/>
      <c r="G30" s="307"/>
      <c r="H30" s="312"/>
      <c r="K30" s="346" t="s">
        <v>836</v>
      </c>
    </row>
    <row r="31" spans="1:11" s="79" customFormat="1" ht="18" customHeight="1">
      <c r="A31" s="313"/>
      <c r="B31" s="83"/>
      <c r="C31" s="313"/>
      <c r="D31" s="84"/>
      <c r="E31" s="84"/>
      <c r="F31" s="313"/>
      <c r="G31" s="307"/>
      <c r="H31" s="312"/>
      <c r="K31" s="346" t="s">
        <v>853</v>
      </c>
    </row>
    <row r="32" spans="1:11" ht="16.5" customHeight="1">
      <c r="A32" s="292" t="s">
        <v>198</v>
      </c>
      <c r="K32" s="346" t="s">
        <v>857</v>
      </c>
    </row>
    <row r="33" ht="12.75">
      <c r="K33" s="346" t="s">
        <v>862</v>
      </c>
    </row>
    <row r="34" ht="12.75">
      <c r="K34" s="346" t="s">
        <v>863</v>
      </c>
    </row>
    <row r="35" ht="12.75">
      <c r="K35" s="346" t="s">
        <v>837</v>
      </c>
    </row>
    <row r="36" ht="12.75">
      <c r="K36" s="346" t="s">
        <v>846</v>
      </c>
    </row>
    <row r="37" ht="12.75">
      <c r="K37" s="346" t="s">
        <v>838</v>
      </c>
    </row>
    <row r="38" ht="12.75">
      <c r="K38" s="346" t="s">
        <v>848</v>
      </c>
    </row>
    <row r="39" ht="12.75">
      <c r="K39" s="346" t="s">
        <v>847</v>
      </c>
    </row>
    <row r="40" ht="12.75">
      <c r="K40" s="346" t="s">
        <v>839</v>
      </c>
    </row>
    <row r="41" ht="12.75">
      <c r="K41" s="346" t="s">
        <v>850</v>
      </c>
    </row>
    <row r="42" ht="12.75">
      <c r="K42" s="346" t="s">
        <v>840</v>
      </c>
    </row>
    <row r="43" ht="12.75">
      <c r="K43" s="346" t="s">
        <v>841</v>
      </c>
    </row>
    <row r="44" ht="12.75">
      <c r="K44" s="346" t="s">
        <v>858</v>
      </c>
    </row>
    <row r="45" ht="12.75">
      <c r="K45" s="346" t="s">
        <v>856</v>
      </c>
    </row>
    <row r="46" ht="12.75">
      <c r="K46" s="346" t="s">
        <v>867</v>
      </c>
    </row>
    <row r="47" ht="12.75">
      <c r="K47" s="347" t="s">
        <v>872</v>
      </c>
    </row>
  </sheetData>
  <sheetProtection/>
  <protectedRanges>
    <protectedRange sqref="A36" name="Plage1"/>
  </protectedRanges>
  <mergeCells count="2">
    <mergeCell ref="I5:I6"/>
    <mergeCell ref="I2:I3"/>
  </mergeCells>
  <dataValidations count="5">
    <dataValidation allowBlank="1" showInputMessage="1" showErrorMessage="1" prompt="Veuillez indiquer le n° unique (BCE) de l'entreprise de transport agréée à laquelle vous avez fait appel ou, à défaut, son n° de TVA" sqref="H7:H31"/>
    <dataValidation allowBlank="1" showInputMessage="1" showErrorMessage="1" prompt="Indiquez le nom de l'entreprise de transport agréée à laquelle vous avez fait appel pour le transport de vos déchets dangereux" sqref="A7:A31"/>
    <dataValidation allowBlank="1" showInputMessage="1" showErrorMessage="1" prompt="Indiquez la raison sociale de l'entreprise de transport agréée à laquelle vous avez fait appel pour le transport de vos déchets dangereux (SA, SPRL, etc)" sqref="B7:B31"/>
    <dataValidation allowBlank="1" showInputMessage="1" showErrorMessage="1" prompt="Indiquez l'adresse de l'entreprise de transport agréée à laquelle vous avez fait appel" sqref="C7:C31"/>
    <dataValidation type="list" allowBlank="1" showInputMessage="1" showErrorMessage="1" prompt="Cliquez sur la flèche et sélectionnez dans la liste le pays où se situe l'entreprise de transport agréée à laquelle vous avez fait appel" sqref="G7:G31">
      <formula1>Liste_Pays</formula1>
    </dataValidation>
  </dataValidations>
  <hyperlinks>
    <hyperlink ref="I5" location="'Feuillet G'!A8" display="'Feuillet G'!A8"/>
    <hyperlink ref="I5:I6" location="'Feuillet E'!A7" display="'Feuillet E'!A7"/>
    <hyperlink ref="I2:I3" location="Index!E14" display="Index!E14"/>
  </hyperlinks>
  <printOptions horizontalCentered="1"/>
  <pageMargins left="0.1968503937007874" right="0.1968503937007874" top="0.36" bottom="0.42" header="0.1968503937007874" footer="0.22"/>
  <pageSetup horizontalDpi="600" verticalDpi="600" orientation="landscape" paperSize="9" scale="80" r:id="rId2"/>
  <headerFooter alignWithMargins="0">
    <oddHeader>&amp;R&amp;A</oddHeader>
    <oddFooter>&amp;RN° Page: &amp;P / &amp;N</oddFooter>
  </headerFooter>
  <drawing r:id="rId1"/>
</worksheet>
</file>

<file path=xl/worksheets/sheet7.xml><?xml version="1.0" encoding="utf-8"?>
<worksheet xmlns="http://schemas.openxmlformats.org/spreadsheetml/2006/main" xmlns:r="http://schemas.openxmlformats.org/officeDocument/2006/relationships">
  <sheetPr codeName="Feuil7"/>
  <dimension ref="A1:M35"/>
  <sheetViews>
    <sheetView showGridLines="0" zoomScale="80" zoomScaleNormal="80" zoomScalePageLayoutView="0" workbookViewId="0" topLeftCell="A1">
      <pane ySplit="6" topLeftCell="A7" activePane="bottomLeft" state="frozen"/>
      <selection pane="topLeft" activeCell="B46" sqref="B46:C46"/>
      <selection pane="bottomLeft" activeCell="A7" sqref="A7:IV12"/>
    </sheetView>
  </sheetViews>
  <sheetFormatPr defaultColWidth="11.421875" defaultRowHeight="12.75"/>
  <cols>
    <col min="1" max="1" width="40.140625" style="78" customWidth="1"/>
    <col min="2" max="2" width="10.140625" style="78" customWidth="1"/>
    <col min="3" max="3" width="43.8515625" style="78" customWidth="1"/>
    <col min="4" max="4" width="7.00390625" style="78" customWidth="1"/>
    <col min="5" max="5" width="7.8515625" style="85" customWidth="1"/>
    <col min="6" max="6" width="25.140625" style="78" customWidth="1"/>
    <col min="7" max="7" width="14.421875" style="78" customWidth="1"/>
    <col min="8" max="8" width="13.140625" style="78" customWidth="1"/>
    <col min="9" max="9" width="11.421875" style="78" customWidth="1"/>
    <col min="10" max="10" width="23.57421875" style="255" customWidth="1"/>
    <col min="11" max="11" width="11.421875" style="78" customWidth="1"/>
    <col min="12" max="13" width="11.57421875" style="0" customWidth="1"/>
    <col min="14" max="16384" width="11.421875" style="78" customWidth="1"/>
  </cols>
  <sheetData>
    <row r="1" spans="1:10" s="81" customFormat="1" ht="19.5" customHeight="1">
      <c r="A1" s="237"/>
      <c r="B1" s="309" t="str">
        <f>CONCATENATE(Etablissement," - ",Site)</f>
        <v> - </v>
      </c>
      <c r="D1" s="195"/>
      <c r="E1" s="196"/>
      <c r="F1" s="197"/>
      <c r="G1" s="304" t="str">
        <f>IF('Feuillet A'!J28=1,"janvier - mars",IF('Feuillet A'!J28=2,"avril - juin",IF('Feuillet A'!J28=3,"juillet - septembre",IF('Feuillet A'!J28=4,"octobre - décembre",""))))</f>
        <v>janvier - mars</v>
      </c>
      <c r="H1" s="305">
        <f>Année</f>
        <v>2017</v>
      </c>
      <c r="I1" s="388" t="s">
        <v>784</v>
      </c>
      <c r="J1" s="240"/>
    </row>
    <row r="2" spans="1:10" s="81" customFormat="1" ht="15.75" customHeight="1" thickBot="1">
      <c r="A2" s="201" t="str">
        <f>'Feuillet A'!B1</f>
        <v>FORMULAIRE DE DÉCLARATION TRIMESTRIELLE
DE COLLECTE DE DÉCHETS DANGEREUX</v>
      </c>
      <c r="B2" s="174"/>
      <c r="C2" s="174"/>
      <c r="D2" s="174"/>
      <c r="E2" s="174"/>
      <c r="F2" s="174"/>
      <c r="G2" s="174"/>
      <c r="H2" s="174"/>
      <c r="I2" s="395"/>
      <c r="J2" s="240"/>
    </row>
    <row r="3" spans="1:10" s="81" customFormat="1" ht="17.25" customHeight="1" thickTop="1">
      <c r="A3" s="173"/>
      <c r="B3" s="176"/>
      <c r="C3" s="176"/>
      <c r="D3" s="176"/>
      <c r="E3" s="176"/>
      <c r="F3" s="176"/>
      <c r="G3" s="174"/>
      <c r="H3" s="179" t="str">
        <f>Index!$C$3</f>
        <v>Direction Générale Opérationnelle de l'Agriculture, des Ressources Naturelles et de l'Environnement </v>
      </c>
      <c r="J3" s="240"/>
    </row>
    <row r="4" spans="1:10" s="81" customFormat="1" ht="14.25" customHeight="1" thickBot="1">
      <c r="A4" s="193"/>
      <c r="B4" s="194"/>
      <c r="C4" s="194"/>
      <c r="D4" s="194"/>
      <c r="E4" s="194"/>
      <c r="F4" s="194"/>
      <c r="G4" s="178"/>
      <c r="H4" s="180" t="str">
        <f>Index!$C$4</f>
        <v>Département du Sol et des Déchets </v>
      </c>
      <c r="J4" s="240"/>
    </row>
    <row r="5" spans="1:10" s="81" customFormat="1" ht="20.25" customHeight="1" thickBot="1">
      <c r="A5" s="320" t="str">
        <f>Index!B15</f>
        <v>Liste des centres de regroupement, de prétraitement, d'élimination ou de valorisation autorisés auxquels vous avez fait appel</v>
      </c>
      <c r="B5" s="322"/>
      <c r="C5" s="322"/>
      <c r="D5" s="322"/>
      <c r="E5" s="323"/>
      <c r="F5" s="322"/>
      <c r="G5" s="322"/>
      <c r="H5" s="324"/>
      <c r="I5" s="431" t="s">
        <v>1591</v>
      </c>
      <c r="J5" s="240"/>
    </row>
    <row r="6" spans="1:10" s="81" customFormat="1" ht="27" thickBot="1" thickTop="1">
      <c r="A6" s="325" t="s">
        <v>268</v>
      </c>
      <c r="B6" s="318" t="s">
        <v>264</v>
      </c>
      <c r="C6" s="318" t="s">
        <v>265</v>
      </c>
      <c r="D6" s="318" t="s">
        <v>1561</v>
      </c>
      <c r="E6" s="318" t="s">
        <v>266</v>
      </c>
      <c r="F6" s="318" t="s">
        <v>267</v>
      </c>
      <c r="G6" s="318" t="s">
        <v>513</v>
      </c>
      <c r="H6" s="326" t="s">
        <v>706</v>
      </c>
      <c r="I6" s="432"/>
      <c r="J6" s="240"/>
    </row>
    <row r="7" spans="1:11" s="79" customFormat="1" ht="16.5" customHeight="1">
      <c r="A7" s="313"/>
      <c r="B7" s="307"/>
      <c r="C7" s="315"/>
      <c r="D7" s="84"/>
      <c r="E7" s="84"/>
      <c r="F7" s="313"/>
      <c r="G7" s="327"/>
      <c r="H7" s="84"/>
      <c r="J7" s="270"/>
      <c r="K7" s="110"/>
    </row>
    <row r="8" spans="1:11" s="79" customFormat="1" ht="16.5" customHeight="1">
      <c r="A8" s="313"/>
      <c r="B8" s="307"/>
      <c r="C8" s="315"/>
      <c r="D8" s="84"/>
      <c r="E8" s="84"/>
      <c r="F8" s="313"/>
      <c r="G8" s="327"/>
      <c r="H8" s="84"/>
      <c r="J8" s="269"/>
      <c r="K8" s="109"/>
    </row>
    <row r="9" spans="1:11" s="79" customFormat="1" ht="16.5" customHeight="1">
      <c r="A9" s="313"/>
      <c r="B9" s="307"/>
      <c r="C9" s="315"/>
      <c r="D9" s="84"/>
      <c r="E9" s="84"/>
      <c r="F9" s="313"/>
      <c r="G9" s="327"/>
      <c r="H9" s="84"/>
      <c r="J9" s="269"/>
      <c r="K9" s="109"/>
    </row>
    <row r="10" spans="1:11" s="79" customFormat="1" ht="16.5" customHeight="1">
      <c r="A10" s="313"/>
      <c r="B10" s="307"/>
      <c r="C10" s="315"/>
      <c r="D10" s="84"/>
      <c r="E10" s="84"/>
      <c r="F10" s="313"/>
      <c r="G10" s="327"/>
      <c r="H10" s="84"/>
      <c r="J10" s="269"/>
      <c r="K10" s="109"/>
    </row>
    <row r="11" spans="1:11" s="79" customFormat="1" ht="16.5" customHeight="1">
      <c r="A11" s="313"/>
      <c r="B11" s="307"/>
      <c r="C11" s="315"/>
      <c r="D11" s="84"/>
      <c r="E11" s="84"/>
      <c r="F11" s="313"/>
      <c r="G11" s="327"/>
      <c r="H11" s="84"/>
      <c r="J11" s="269"/>
      <c r="K11" s="109"/>
    </row>
    <row r="12" spans="1:11" s="79" customFormat="1" ht="16.5" customHeight="1">
      <c r="A12" s="313"/>
      <c r="B12" s="307"/>
      <c r="C12" s="315"/>
      <c r="D12" s="84"/>
      <c r="E12" s="84"/>
      <c r="F12" s="313"/>
      <c r="G12" s="327"/>
      <c r="H12" s="84"/>
      <c r="J12" s="269"/>
      <c r="K12" s="109"/>
    </row>
    <row r="13" spans="1:11" s="79" customFormat="1" ht="16.5" customHeight="1">
      <c r="A13" s="313"/>
      <c r="B13" s="307"/>
      <c r="C13" s="315"/>
      <c r="D13" s="84"/>
      <c r="E13" s="84"/>
      <c r="F13" s="313"/>
      <c r="G13" s="327"/>
      <c r="H13" s="84"/>
      <c r="J13" s="269"/>
      <c r="K13" s="109"/>
    </row>
    <row r="14" spans="1:11" s="79" customFormat="1" ht="16.5" customHeight="1">
      <c r="A14" s="313"/>
      <c r="B14" s="307"/>
      <c r="C14" s="315"/>
      <c r="D14" s="84"/>
      <c r="E14" s="84"/>
      <c r="F14" s="313"/>
      <c r="G14" s="327"/>
      <c r="H14" s="84"/>
      <c r="J14" s="269"/>
      <c r="K14" s="109"/>
    </row>
    <row r="15" spans="1:11" s="79" customFormat="1" ht="16.5" customHeight="1">
      <c r="A15" s="313"/>
      <c r="B15" s="307"/>
      <c r="C15" s="315"/>
      <c r="D15" s="84"/>
      <c r="E15" s="84"/>
      <c r="F15" s="313"/>
      <c r="G15" s="327"/>
      <c r="H15" s="84"/>
      <c r="J15" s="269"/>
      <c r="K15" s="109"/>
    </row>
    <row r="16" spans="1:11" s="79" customFormat="1" ht="16.5" customHeight="1">
      <c r="A16" s="313"/>
      <c r="B16" s="307"/>
      <c r="C16" s="315"/>
      <c r="D16" s="84"/>
      <c r="E16" s="84"/>
      <c r="F16" s="313"/>
      <c r="G16" s="327"/>
      <c r="H16" s="84"/>
      <c r="J16" s="269"/>
      <c r="K16" s="109"/>
    </row>
    <row r="17" spans="1:11" s="79" customFormat="1" ht="16.5" customHeight="1">
      <c r="A17" s="313"/>
      <c r="B17" s="307"/>
      <c r="C17" s="315"/>
      <c r="D17" s="84"/>
      <c r="E17" s="84"/>
      <c r="F17" s="313"/>
      <c r="G17" s="327"/>
      <c r="H17" s="84"/>
      <c r="J17" s="269"/>
      <c r="K17" s="109"/>
    </row>
    <row r="18" spans="1:10" s="79" customFormat="1" ht="16.5" customHeight="1">
      <c r="A18" s="313"/>
      <c r="B18" s="307"/>
      <c r="C18" s="315"/>
      <c r="D18" s="84"/>
      <c r="E18" s="84"/>
      <c r="F18" s="313"/>
      <c r="G18" s="327"/>
      <c r="H18" s="84"/>
      <c r="J18" s="255"/>
    </row>
    <row r="19" spans="1:11" s="79" customFormat="1" ht="16.5" customHeight="1">
      <c r="A19" s="313"/>
      <c r="B19" s="307"/>
      <c r="C19" s="315"/>
      <c r="D19" s="84"/>
      <c r="E19" s="84"/>
      <c r="F19" s="313"/>
      <c r="G19" s="327"/>
      <c r="H19" s="84"/>
      <c r="J19" s="255"/>
      <c r="K19" s="78"/>
    </row>
    <row r="20" spans="1:11" s="79" customFormat="1" ht="16.5" customHeight="1">
      <c r="A20" s="313"/>
      <c r="B20" s="307"/>
      <c r="C20" s="315"/>
      <c r="D20" s="84"/>
      <c r="E20" s="84"/>
      <c r="F20" s="313"/>
      <c r="G20" s="327"/>
      <c r="H20" s="84"/>
      <c r="J20" s="255"/>
      <c r="K20" s="78"/>
    </row>
    <row r="21" spans="1:11" s="79" customFormat="1" ht="16.5" customHeight="1">
      <c r="A21" s="313"/>
      <c r="B21" s="307"/>
      <c r="C21" s="315"/>
      <c r="D21" s="84"/>
      <c r="E21" s="84"/>
      <c r="F21" s="313"/>
      <c r="G21" s="327"/>
      <c r="H21" s="84"/>
      <c r="J21" s="255"/>
      <c r="K21" s="78"/>
    </row>
    <row r="22" spans="1:11" s="79" customFormat="1" ht="16.5" customHeight="1">
      <c r="A22" s="313"/>
      <c r="B22" s="307"/>
      <c r="C22" s="315"/>
      <c r="D22" s="84"/>
      <c r="E22" s="84"/>
      <c r="F22" s="313"/>
      <c r="G22" s="327"/>
      <c r="H22" s="84"/>
      <c r="J22" s="255"/>
      <c r="K22" s="78"/>
    </row>
    <row r="23" spans="1:11" s="79" customFormat="1" ht="16.5" customHeight="1">
      <c r="A23" s="313"/>
      <c r="B23" s="307"/>
      <c r="C23" s="315"/>
      <c r="D23" s="84"/>
      <c r="E23" s="84"/>
      <c r="F23" s="313"/>
      <c r="G23" s="327"/>
      <c r="H23" s="84"/>
      <c r="J23" s="255"/>
      <c r="K23" s="78"/>
    </row>
    <row r="24" spans="1:11" s="79" customFormat="1" ht="16.5" customHeight="1">
      <c r="A24" s="313"/>
      <c r="B24" s="307"/>
      <c r="C24" s="315"/>
      <c r="D24" s="84"/>
      <c r="E24" s="84"/>
      <c r="F24" s="313"/>
      <c r="G24" s="327"/>
      <c r="H24" s="84"/>
      <c r="J24" s="255"/>
      <c r="K24" s="78"/>
    </row>
    <row r="25" spans="1:11" s="79" customFormat="1" ht="16.5" customHeight="1">
      <c r="A25" s="313"/>
      <c r="B25" s="307"/>
      <c r="C25" s="315"/>
      <c r="D25" s="84"/>
      <c r="E25" s="84"/>
      <c r="F25" s="313"/>
      <c r="G25" s="327"/>
      <c r="H25" s="84"/>
      <c r="J25" s="255"/>
      <c r="K25" s="78"/>
    </row>
    <row r="26" spans="1:11" s="79" customFormat="1" ht="16.5" customHeight="1">
      <c r="A26" s="313"/>
      <c r="B26" s="307"/>
      <c r="C26" s="315"/>
      <c r="D26" s="84"/>
      <c r="E26" s="84"/>
      <c r="F26" s="313"/>
      <c r="G26" s="327"/>
      <c r="H26" s="84"/>
      <c r="J26" s="255"/>
      <c r="K26" s="78"/>
    </row>
    <row r="27" spans="1:11" s="79" customFormat="1" ht="16.5" customHeight="1">
      <c r="A27" s="313"/>
      <c r="B27" s="307"/>
      <c r="C27" s="315"/>
      <c r="D27" s="84"/>
      <c r="E27" s="84"/>
      <c r="F27" s="313"/>
      <c r="G27" s="327"/>
      <c r="H27" s="84"/>
      <c r="J27" s="255"/>
      <c r="K27" s="78"/>
    </row>
    <row r="28" spans="1:11" s="79" customFormat="1" ht="16.5" customHeight="1">
      <c r="A28" s="313"/>
      <c r="B28" s="307"/>
      <c r="C28" s="315"/>
      <c r="D28" s="84"/>
      <c r="E28" s="84"/>
      <c r="F28" s="313"/>
      <c r="G28" s="327"/>
      <c r="H28" s="84"/>
      <c r="J28" s="255"/>
      <c r="K28" s="78"/>
    </row>
    <row r="29" spans="1:11" s="79" customFormat="1" ht="16.5" customHeight="1">
      <c r="A29" s="313"/>
      <c r="B29" s="307"/>
      <c r="C29" s="315"/>
      <c r="D29" s="84"/>
      <c r="E29" s="84"/>
      <c r="F29" s="313"/>
      <c r="G29" s="327"/>
      <c r="H29" s="84"/>
      <c r="J29" s="255"/>
      <c r="K29" s="78"/>
    </row>
    <row r="30" spans="1:13" ht="16.5" customHeight="1">
      <c r="A30" s="292" t="s">
        <v>198</v>
      </c>
      <c r="L30" s="78"/>
      <c r="M30" s="78"/>
    </row>
    <row r="31" spans="12:13" ht="12.75">
      <c r="L31" s="78"/>
      <c r="M31" s="78"/>
    </row>
    <row r="32" spans="12:13" ht="12.75">
      <c r="L32" s="78"/>
      <c r="M32" s="78"/>
    </row>
    <row r="33" spans="12:13" ht="12.75">
      <c r="L33" s="78"/>
      <c r="M33" s="78"/>
    </row>
    <row r="34" spans="12:13" ht="12.75">
      <c r="L34" s="78"/>
      <c r="M34" s="78"/>
    </row>
    <row r="35" spans="12:13" ht="12.75">
      <c r="L35" s="78"/>
      <c r="M35" s="78"/>
    </row>
  </sheetData>
  <sheetProtection/>
  <protectedRanges>
    <protectedRange sqref="A36" name="Plage1"/>
  </protectedRanges>
  <mergeCells count="2">
    <mergeCell ref="I5:I6"/>
    <mergeCell ref="I1:I2"/>
  </mergeCells>
  <dataValidations count="5">
    <dataValidation allowBlank="1" showInputMessage="1" showErrorMessage="1" prompt="Indiquez ici la raison sociale du centre de regroupement, d'élimination ou de valorisation auquel vous avez fait appel pour le traitement de vos déchets dangereux (SA, SPRL, etc)" sqref="B7:B29"/>
    <dataValidation allowBlank="1" showInputMessage="1" showErrorMessage="1" prompt="Indiquez le nom du centre de regroupement, d'élimination ou de valorisation auquel vous avez fait appel pour vos déchets dangereux" sqref="A7:A29"/>
    <dataValidation allowBlank="1" showInputMessage="1" showErrorMessage="1" prompt="Indiquez l'adresse du centre de regroupement, d'élimination ou de valorisation auquel vous avez fait appel pour le traitement de vos déchets dangereux" sqref="C7:C29"/>
    <dataValidation allowBlank="1" showInputMessage="1" showErrorMessage="1" prompt="Veuillez indiquer le n° unique (BCE) du centre entre de regroupement, d'élimination ou de valorisation auquel vous avez fait appel ou, à défaut, son n° de TVA" sqref="H7:H29"/>
    <dataValidation type="list" allowBlank="1" showInputMessage="1" prompt="Cliquez sur la flèche et sélectionnez dans la liste la région ou le pays où se situe le centre de regroupement, d'élimination ou de valorisation auquel vous avez fait appel" sqref="G7:G29">
      <formula1>Liste_Régions_Pays</formula1>
    </dataValidation>
  </dataValidations>
  <hyperlinks>
    <hyperlink ref="I5" location="'Feuillet G'!A8" display="'Feuillet G'!A8"/>
    <hyperlink ref="I5:I6" location="'Feuillet F'!A6" display="'Feuillet F'!A6"/>
    <hyperlink ref="I1:I2" location="Index!E15" display="Index!E15"/>
  </hyperlinks>
  <printOptions horizontalCentered="1"/>
  <pageMargins left="0.1968503937007874" right="0.1968503937007874" top="0.45" bottom="0.33" header="0.26" footer="0.23"/>
  <pageSetup horizontalDpi="600" verticalDpi="600" orientation="landscape" paperSize="9" scale="85" r:id="rId2"/>
  <headerFooter alignWithMargins="0">
    <oddHeader>&amp;R&amp;A</oddHeader>
    <oddFooter>&amp;RN° Page: &amp;P / &amp;N</oddFooter>
  </headerFooter>
  <drawing r:id="rId1"/>
</worksheet>
</file>

<file path=xl/worksheets/sheet8.xml><?xml version="1.0" encoding="utf-8"?>
<worksheet xmlns="http://schemas.openxmlformats.org/spreadsheetml/2006/main" xmlns:r="http://schemas.openxmlformats.org/officeDocument/2006/relationships">
  <sheetPr codeName="Feuil8"/>
  <dimension ref="A1:AP50"/>
  <sheetViews>
    <sheetView showGridLines="0" zoomScale="80" zoomScaleNormal="80" zoomScalePageLayoutView="0" workbookViewId="0" topLeftCell="A1">
      <pane ySplit="5" topLeftCell="A6" activePane="bottomLeft" state="frozen"/>
      <selection pane="topLeft" activeCell="B46" sqref="B46:C46"/>
      <selection pane="bottomLeft" activeCell="F6" sqref="F6"/>
    </sheetView>
  </sheetViews>
  <sheetFormatPr defaultColWidth="11.421875" defaultRowHeight="12.75"/>
  <cols>
    <col min="1" max="1" width="11.421875" style="87" customWidth="1"/>
    <col min="2" max="2" width="23.421875" style="90" customWidth="1"/>
    <col min="3" max="3" width="32.57421875" style="77" customWidth="1"/>
    <col min="4" max="4" width="12.140625" style="88" customWidth="1"/>
    <col min="5" max="5" width="15.00390625" style="78" customWidth="1"/>
    <col min="6" max="6" width="14.28125" style="89" customWidth="1"/>
    <col min="7" max="7" width="7.8515625" style="89" customWidth="1"/>
    <col min="8" max="8" width="19.7109375" style="77" customWidth="1"/>
    <col min="9" max="9" width="13.7109375" style="85" customWidth="1"/>
    <col min="10" max="10" width="30.421875" style="85" customWidth="1"/>
    <col min="11" max="11" width="16.140625" style="85" customWidth="1"/>
    <col min="12" max="12" width="37.57421875" style="77" customWidth="1"/>
    <col min="13" max="13" width="9.28125" style="291" customWidth="1"/>
    <col min="14" max="14" width="11.421875" style="288" customWidth="1"/>
    <col min="15" max="22" width="11.57421875" style="80" customWidth="1"/>
    <col min="23" max="23" width="11.57421875" style="78" customWidth="1"/>
    <col min="24" max="24" width="16.57421875" style="78" customWidth="1"/>
    <col min="25" max="25" width="4.140625" style="78" customWidth="1"/>
    <col min="26" max="26" width="112.421875" style="78" customWidth="1"/>
    <col min="27" max="42" width="11.57421875" style="78" customWidth="1"/>
    <col min="43" max="16384" width="11.421875" style="78" customWidth="1"/>
  </cols>
  <sheetData>
    <row r="1" spans="1:15" ht="18" customHeight="1">
      <c r="A1" s="237"/>
      <c r="B1" s="200"/>
      <c r="C1" s="316" t="str">
        <f>CONCATENATE(Etablissement," - ",Site)</f>
        <v> - </v>
      </c>
      <c r="D1" s="81"/>
      <c r="E1" s="81"/>
      <c r="F1" s="191"/>
      <c r="G1" s="191"/>
      <c r="H1" s="192"/>
      <c r="I1" s="183"/>
      <c r="L1" s="304" t="str">
        <f>IF('Feuillet A'!J28=1,"janvier - mars",IF('Feuillet A'!J28=2,"avril - juin",IF('Feuillet A'!J28=3,"juillet - septembre",IF('Feuillet A'!J28=4,"octobre - décembre",""))))</f>
        <v>janvier - mars</v>
      </c>
      <c r="M1" s="305">
        <f>Année</f>
        <v>2017</v>
      </c>
      <c r="N1" s="388" t="s">
        <v>784</v>
      </c>
      <c r="O1" s="288"/>
    </row>
    <row r="2" spans="1:15" ht="18" customHeight="1" thickBot="1">
      <c r="A2" s="81"/>
      <c r="B2" s="200"/>
      <c r="C2" s="309" t="str">
        <f>Index!B1</f>
        <v>FORMULAIRE DE DÉCLARATION TRIMESTRIELLE
DE COLLECTE DE DÉCHETS DANGEREUX</v>
      </c>
      <c r="D2" s="81"/>
      <c r="E2" s="81"/>
      <c r="F2" s="191"/>
      <c r="G2" s="191"/>
      <c r="H2" s="192"/>
      <c r="I2" s="183"/>
      <c r="J2" s="182"/>
      <c r="M2" s="284" t="str">
        <f>'[1]Index'!$C$3</f>
        <v>Direction Générale Opérationnelle de l'Agriculture, des Ressources Naturelles et de l'Environnement </v>
      </c>
      <c r="N2" s="395"/>
      <c r="O2" s="288"/>
    </row>
    <row r="3" spans="1:15" ht="18" customHeight="1" thickBot="1" thickTop="1">
      <c r="A3" s="81"/>
      <c r="B3" s="200"/>
      <c r="C3" s="181"/>
      <c r="D3" s="81"/>
      <c r="E3" s="81"/>
      <c r="F3" s="191"/>
      <c r="G3" s="191"/>
      <c r="H3" s="192"/>
      <c r="I3" s="183"/>
      <c r="J3" s="182"/>
      <c r="K3" s="182"/>
      <c r="M3" s="282" t="str">
        <f>'[1]Index'!$C$4</f>
        <v>Département du Sol et des Déchets / Office Wallon des Déchets</v>
      </c>
      <c r="N3" s="388" t="s">
        <v>1591</v>
      </c>
      <c r="O3" s="288"/>
    </row>
    <row r="4" spans="1:15" ht="22.5" customHeight="1" thickBot="1">
      <c r="A4" s="348"/>
      <c r="B4" s="349"/>
      <c r="C4" s="351" t="str">
        <f>Index!B16</f>
        <v>Liste des collectes de déchets</v>
      </c>
      <c r="D4" s="349"/>
      <c r="E4" s="349"/>
      <c r="F4" s="349"/>
      <c r="G4" s="349"/>
      <c r="H4" s="349"/>
      <c r="I4" s="349"/>
      <c r="J4" s="349"/>
      <c r="K4" s="349"/>
      <c r="L4" s="349"/>
      <c r="M4" s="350"/>
      <c r="N4" s="433"/>
      <c r="O4" s="288"/>
    </row>
    <row r="5" spans="1:14" ht="42" customHeight="1" thickBot="1" thickTop="1">
      <c r="A5" s="335" t="s">
        <v>1644</v>
      </c>
      <c r="B5" s="336" t="s">
        <v>819</v>
      </c>
      <c r="C5" s="337" t="s">
        <v>1645</v>
      </c>
      <c r="D5" s="338" t="s">
        <v>1646</v>
      </c>
      <c r="E5" s="339" t="s">
        <v>732</v>
      </c>
      <c r="F5" s="340" t="s">
        <v>821</v>
      </c>
      <c r="G5" s="340" t="s">
        <v>820</v>
      </c>
      <c r="H5" s="319" t="s">
        <v>1558</v>
      </c>
      <c r="I5" s="318" t="s">
        <v>1559</v>
      </c>
      <c r="J5" s="319" t="s">
        <v>53</v>
      </c>
      <c r="K5" s="341" t="s">
        <v>822</v>
      </c>
      <c r="L5" s="319" t="s">
        <v>573</v>
      </c>
      <c r="M5" s="342" t="s">
        <v>1667</v>
      </c>
      <c r="N5" s="289"/>
    </row>
    <row r="6" spans="1:42" s="79" customFormat="1" ht="15" customHeight="1">
      <c r="A6" s="295" t="s">
        <v>276</v>
      </c>
      <c r="B6" s="332" t="s">
        <v>873</v>
      </c>
      <c r="C6" s="86" t="s">
        <v>874</v>
      </c>
      <c r="D6" s="283" t="e">
        <f>VLOOKUP($C6,'Feuillet B'!$A$7:$E$145,2,0)</f>
        <v>#N/A</v>
      </c>
      <c r="E6" s="283" t="e">
        <f>VLOOKUP($C6,'Feuillet B'!$A$7:$E$145,3,0)</f>
        <v>#N/A</v>
      </c>
      <c r="F6" s="296" t="s">
        <v>875</v>
      </c>
      <c r="G6" s="333" t="s">
        <v>1553</v>
      </c>
      <c r="H6" s="294" t="s">
        <v>1648</v>
      </c>
      <c r="I6" s="297" t="s">
        <v>2101</v>
      </c>
      <c r="J6" s="86" t="s">
        <v>876</v>
      </c>
      <c r="K6" s="283" t="e">
        <f>VLOOKUP(J6,'Feuillet E'!$A$7:$H$44,7,0)</f>
        <v>#N/A</v>
      </c>
      <c r="L6" s="86" t="s">
        <v>877</v>
      </c>
      <c r="M6" s="334" t="e">
        <f>VLOOKUP(L6,Traitements!$A$2:$B$40,2,0)</f>
        <v>#N/A</v>
      </c>
      <c r="N6" s="290"/>
      <c r="O6" s="80"/>
      <c r="P6" s="80"/>
      <c r="Q6" s="80"/>
      <c r="R6" s="80"/>
      <c r="S6" s="80"/>
      <c r="T6" s="80"/>
      <c r="U6" s="80"/>
      <c r="V6" s="80"/>
      <c r="W6" s="78"/>
      <c r="X6" s="78"/>
      <c r="Y6" s="78"/>
      <c r="Z6" s="78"/>
      <c r="AA6" s="78"/>
      <c r="AB6" s="78"/>
      <c r="AC6" s="78"/>
      <c r="AD6" s="78"/>
      <c r="AE6" s="78"/>
      <c r="AF6" s="78"/>
      <c r="AG6" s="78"/>
      <c r="AH6" s="78"/>
      <c r="AI6" s="78"/>
      <c r="AJ6" s="78"/>
      <c r="AK6" s="78"/>
      <c r="AL6" s="78"/>
      <c r="AM6" s="78"/>
      <c r="AN6" s="78"/>
      <c r="AO6" s="78"/>
      <c r="AP6" s="78"/>
    </row>
    <row r="7" spans="1:42" s="79" customFormat="1" ht="15" customHeight="1">
      <c r="A7" s="295" t="s">
        <v>276</v>
      </c>
      <c r="B7" s="332" t="s">
        <v>873</v>
      </c>
      <c r="C7" s="86" t="s">
        <v>874</v>
      </c>
      <c r="D7" s="283" t="e">
        <f>VLOOKUP($C7,'Feuillet B'!$A$7:$E$145,2,0)</f>
        <v>#N/A</v>
      </c>
      <c r="E7" s="283" t="e">
        <f>VLOOKUP($C7,'Feuillet B'!$A$7:$E$145,3,0)</f>
        <v>#N/A</v>
      </c>
      <c r="F7" s="296" t="s">
        <v>875</v>
      </c>
      <c r="G7" s="333" t="s">
        <v>1553</v>
      </c>
      <c r="H7" s="294" t="s">
        <v>1648</v>
      </c>
      <c r="I7" s="297" t="s">
        <v>2101</v>
      </c>
      <c r="J7" s="86" t="s">
        <v>876</v>
      </c>
      <c r="K7" s="283" t="e">
        <f>VLOOKUP(J7,'Feuillet E'!$A$7:$H$44,7,0)</f>
        <v>#N/A</v>
      </c>
      <c r="L7" s="86" t="s">
        <v>877</v>
      </c>
      <c r="M7" s="334" t="e">
        <f>VLOOKUP(L7,Traitements!$A$2:$B$40,2,0)</f>
        <v>#N/A</v>
      </c>
      <c r="N7" s="290"/>
      <c r="O7" s="80"/>
      <c r="P7" s="80"/>
      <c r="Q7" s="80"/>
      <c r="R7" s="80"/>
      <c r="S7" s="80"/>
      <c r="T7" s="80"/>
      <c r="U7" s="80"/>
      <c r="V7" s="80"/>
      <c r="W7" s="78"/>
      <c r="X7" s="78"/>
      <c r="Y7" s="78"/>
      <c r="Z7" s="78"/>
      <c r="AA7" s="78"/>
      <c r="AB7" s="78"/>
      <c r="AC7" s="78"/>
      <c r="AD7" s="78"/>
      <c r="AE7" s="78"/>
      <c r="AF7" s="78"/>
      <c r="AG7" s="78"/>
      <c r="AH7" s="78"/>
      <c r="AI7" s="78"/>
      <c r="AJ7" s="78"/>
      <c r="AK7" s="78"/>
      <c r="AL7" s="78"/>
      <c r="AM7" s="78"/>
      <c r="AN7" s="78"/>
      <c r="AO7" s="78"/>
      <c r="AP7" s="78"/>
    </row>
    <row r="8" spans="1:42" s="79" customFormat="1" ht="15" customHeight="1">
      <c r="A8" s="295" t="s">
        <v>276</v>
      </c>
      <c r="B8" s="332" t="s">
        <v>873</v>
      </c>
      <c r="C8" s="86" t="s">
        <v>874</v>
      </c>
      <c r="D8" s="283" t="e">
        <f>VLOOKUP($C8,'Feuillet B'!$A$7:$E$145,2,0)</f>
        <v>#N/A</v>
      </c>
      <c r="E8" s="283" t="e">
        <f>VLOOKUP($C8,'Feuillet B'!$A$7:$E$145,3,0)</f>
        <v>#N/A</v>
      </c>
      <c r="F8" s="296" t="s">
        <v>875</v>
      </c>
      <c r="G8" s="333" t="s">
        <v>1553</v>
      </c>
      <c r="H8" s="294" t="s">
        <v>1648</v>
      </c>
      <c r="I8" s="297" t="s">
        <v>2101</v>
      </c>
      <c r="J8" s="86" t="s">
        <v>876</v>
      </c>
      <c r="K8" s="283" t="e">
        <f>VLOOKUP(J8,'Feuillet E'!$A$7:$H$44,7,0)</f>
        <v>#N/A</v>
      </c>
      <c r="L8" s="86" t="s">
        <v>877</v>
      </c>
      <c r="M8" s="334" t="e">
        <f>VLOOKUP(L8,Traitements!$A$2:$B$40,2,0)</f>
        <v>#N/A</v>
      </c>
      <c r="N8" s="290"/>
      <c r="O8" s="80"/>
      <c r="P8" s="80"/>
      <c r="Q8" s="80"/>
      <c r="R8" s="80"/>
      <c r="S8" s="80"/>
      <c r="T8" s="80"/>
      <c r="U8" s="80"/>
      <c r="V8" s="80"/>
      <c r="W8" s="78"/>
      <c r="X8" s="78"/>
      <c r="Y8" s="78"/>
      <c r="Z8" s="78"/>
      <c r="AA8" s="78"/>
      <c r="AB8" s="78"/>
      <c r="AC8" s="78"/>
      <c r="AD8" s="78"/>
      <c r="AE8" s="78"/>
      <c r="AF8" s="78"/>
      <c r="AG8" s="78"/>
      <c r="AH8" s="78"/>
      <c r="AI8" s="78"/>
      <c r="AJ8" s="78"/>
      <c r="AK8" s="78"/>
      <c r="AL8" s="78"/>
      <c r="AM8" s="78"/>
      <c r="AN8" s="78"/>
      <c r="AO8" s="78"/>
      <c r="AP8" s="78"/>
    </row>
    <row r="9" spans="1:42" s="79" customFormat="1" ht="15" customHeight="1">
      <c r="A9" s="295" t="s">
        <v>276</v>
      </c>
      <c r="B9" s="332" t="s">
        <v>873</v>
      </c>
      <c r="C9" s="86" t="s">
        <v>874</v>
      </c>
      <c r="D9" s="283" t="e">
        <f>VLOOKUP($C9,'Feuillet B'!$A$7:$E$145,2,0)</f>
        <v>#N/A</v>
      </c>
      <c r="E9" s="283" t="e">
        <f>VLOOKUP($C9,'Feuillet B'!$A$7:$E$145,3,0)</f>
        <v>#N/A</v>
      </c>
      <c r="F9" s="296" t="s">
        <v>875</v>
      </c>
      <c r="G9" s="333" t="s">
        <v>1553</v>
      </c>
      <c r="H9" s="294" t="s">
        <v>1648</v>
      </c>
      <c r="I9" s="297" t="s">
        <v>2101</v>
      </c>
      <c r="J9" s="86" t="s">
        <v>876</v>
      </c>
      <c r="K9" s="283" t="e">
        <f>VLOOKUP(J9,'Feuillet E'!$A$7:$H$44,7,0)</f>
        <v>#N/A</v>
      </c>
      <c r="L9" s="86" t="s">
        <v>877</v>
      </c>
      <c r="M9" s="334" t="e">
        <f>VLOOKUP(L9,Traitements!$A$2:$B$40,2,0)</f>
        <v>#N/A</v>
      </c>
      <c r="N9" s="290"/>
      <c r="O9" s="80"/>
      <c r="P9" s="80"/>
      <c r="Q9" s="80"/>
      <c r="R9" s="80"/>
      <c r="S9" s="80"/>
      <c r="T9" s="80"/>
      <c r="U9" s="80"/>
      <c r="V9" s="80"/>
      <c r="W9" s="78"/>
      <c r="X9" s="78"/>
      <c r="Y9" s="78"/>
      <c r="Z9" s="78"/>
      <c r="AA9" s="78"/>
      <c r="AB9" s="78"/>
      <c r="AC9" s="78"/>
      <c r="AD9" s="78"/>
      <c r="AE9" s="78"/>
      <c r="AF9" s="78"/>
      <c r="AG9" s="78"/>
      <c r="AH9" s="78"/>
      <c r="AI9" s="78"/>
      <c r="AJ9" s="78"/>
      <c r="AK9" s="78"/>
      <c r="AL9" s="78"/>
      <c r="AM9" s="78"/>
      <c r="AN9" s="78"/>
      <c r="AO9" s="78"/>
      <c r="AP9" s="78"/>
    </row>
    <row r="10" spans="1:42" s="79" customFormat="1" ht="15" customHeight="1">
      <c r="A10" s="295" t="s">
        <v>276</v>
      </c>
      <c r="B10" s="332" t="s">
        <v>873</v>
      </c>
      <c r="C10" s="86" t="s">
        <v>874</v>
      </c>
      <c r="D10" s="283" t="e">
        <f>VLOOKUP($C10,'Feuillet B'!$A$7:$E$145,2,0)</f>
        <v>#N/A</v>
      </c>
      <c r="E10" s="283" t="e">
        <f>VLOOKUP($C10,'Feuillet B'!$A$7:$E$145,3,0)</f>
        <v>#N/A</v>
      </c>
      <c r="F10" s="296" t="s">
        <v>875</v>
      </c>
      <c r="G10" s="333" t="s">
        <v>1553</v>
      </c>
      <c r="H10" s="294" t="s">
        <v>1648</v>
      </c>
      <c r="I10" s="297" t="s">
        <v>2101</v>
      </c>
      <c r="J10" s="86" t="s">
        <v>876</v>
      </c>
      <c r="K10" s="283" t="e">
        <f>VLOOKUP(J10,'Feuillet E'!$A$7:$H$44,7,0)</f>
        <v>#N/A</v>
      </c>
      <c r="L10" s="86" t="s">
        <v>877</v>
      </c>
      <c r="M10" s="334" t="e">
        <f>VLOOKUP(L10,Traitements!$A$2:$B$40,2,0)</f>
        <v>#N/A</v>
      </c>
      <c r="N10" s="290"/>
      <c r="O10" s="80"/>
      <c r="P10" s="80"/>
      <c r="Q10" s="80"/>
      <c r="R10" s="80"/>
      <c r="S10" s="80"/>
      <c r="T10" s="80"/>
      <c r="U10" s="80"/>
      <c r="V10" s="80"/>
      <c r="W10" s="78"/>
      <c r="X10" s="78"/>
      <c r="Y10" s="78"/>
      <c r="Z10" s="78"/>
      <c r="AA10" s="78"/>
      <c r="AB10" s="78"/>
      <c r="AC10" s="78"/>
      <c r="AD10" s="78"/>
      <c r="AE10" s="78"/>
      <c r="AF10" s="78"/>
      <c r="AG10" s="78"/>
      <c r="AH10" s="78"/>
      <c r="AI10" s="78"/>
      <c r="AJ10" s="78"/>
      <c r="AK10" s="78"/>
      <c r="AL10" s="78"/>
      <c r="AM10" s="78"/>
      <c r="AN10" s="78"/>
      <c r="AO10" s="78"/>
      <c r="AP10" s="78"/>
    </row>
    <row r="11" spans="1:42" s="79" customFormat="1" ht="15" customHeight="1">
      <c r="A11" s="295" t="s">
        <v>276</v>
      </c>
      <c r="B11" s="332" t="s">
        <v>873</v>
      </c>
      <c r="C11" s="86" t="s">
        <v>874</v>
      </c>
      <c r="D11" s="283" t="e">
        <f>VLOOKUP($C11,'Feuillet B'!$A$7:$E$145,2,0)</f>
        <v>#N/A</v>
      </c>
      <c r="E11" s="283" t="e">
        <f>VLOOKUP($C11,'Feuillet B'!$A$7:$E$145,3,0)</f>
        <v>#N/A</v>
      </c>
      <c r="F11" s="296" t="s">
        <v>875</v>
      </c>
      <c r="G11" s="333" t="s">
        <v>1553</v>
      </c>
      <c r="H11" s="294" t="s">
        <v>1648</v>
      </c>
      <c r="I11" s="297" t="s">
        <v>2101</v>
      </c>
      <c r="J11" s="86" t="s">
        <v>876</v>
      </c>
      <c r="K11" s="283" t="e">
        <f>VLOOKUP(J11,'Feuillet E'!$A$7:$H$44,7,0)</f>
        <v>#N/A</v>
      </c>
      <c r="L11" s="86" t="s">
        <v>877</v>
      </c>
      <c r="M11" s="334" t="e">
        <f>VLOOKUP(L11,Traitements!$A$2:$B$40,2,0)</f>
        <v>#N/A</v>
      </c>
      <c r="N11" s="290"/>
      <c r="O11" s="80"/>
      <c r="P11" s="80"/>
      <c r="Q11" s="80"/>
      <c r="R11" s="80"/>
      <c r="S11" s="80"/>
      <c r="T11" s="80"/>
      <c r="U11" s="80"/>
      <c r="V11" s="80"/>
      <c r="W11" s="78"/>
      <c r="X11" s="78"/>
      <c r="Y11" s="78"/>
      <c r="Z11" s="78"/>
      <c r="AA11" s="78"/>
      <c r="AB11" s="78"/>
      <c r="AC11" s="78"/>
      <c r="AD11" s="78"/>
      <c r="AE11" s="78"/>
      <c r="AF11" s="78"/>
      <c r="AG11" s="78"/>
      <c r="AH11" s="78"/>
      <c r="AI11" s="78"/>
      <c r="AJ11" s="78"/>
      <c r="AK11" s="78"/>
      <c r="AL11" s="78"/>
      <c r="AM11" s="78"/>
      <c r="AN11" s="78"/>
      <c r="AO11" s="78"/>
      <c r="AP11" s="78"/>
    </row>
    <row r="12" spans="1:42" s="79" customFormat="1" ht="15" customHeight="1">
      <c r="A12" s="295" t="s">
        <v>276</v>
      </c>
      <c r="B12" s="332" t="s">
        <v>873</v>
      </c>
      <c r="C12" s="86" t="s">
        <v>874</v>
      </c>
      <c r="D12" s="283" t="e">
        <f>VLOOKUP($C12,'Feuillet B'!$A$7:$E$145,2,0)</f>
        <v>#N/A</v>
      </c>
      <c r="E12" s="283" t="e">
        <f>VLOOKUP($C12,'Feuillet B'!$A$7:$E$145,3,0)</f>
        <v>#N/A</v>
      </c>
      <c r="F12" s="296" t="s">
        <v>875</v>
      </c>
      <c r="G12" s="333" t="s">
        <v>1553</v>
      </c>
      <c r="H12" s="294" t="s">
        <v>1648</v>
      </c>
      <c r="I12" s="297" t="s">
        <v>2101</v>
      </c>
      <c r="J12" s="86" t="s">
        <v>876</v>
      </c>
      <c r="K12" s="283" t="e">
        <f>VLOOKUP(J12,'Feuillet E'!$A$7:$H$44,7,0)</f>
        <v>#N/A</v>
      </c>
      <c r="L12" s="86" t="s">
        <v>877</v>
      </c>
      <c r="M12" s="334" t="e">
        <f>VLOOKUP(L12,Traitements!$A$2:$B$40,2,0)</f>
        <v>#N/A</v>
      </c>
      <c r="N12" s="290"/>
      <c r="O12" s="80"/>
      <c r="P12" s="80"/>
      <c r="Q12" s="80"/>
      <c r="R12" s="80"/>
      <c r="S12" s="80"/>
      <c r="T12" s="80"/>
      <c r="U12" s="80"/>
      <c r="V12" s="80"/>
      <c r="W12" s="78"/>
      <c r="X12" s="78"/>
      <c r="Y12" s="78"/>
      <c r="Z12" s="78"/>
      <c r="AA12" s="78"/>
      <c r="AB12" s="78"/>
      <c r="AC12" s="78"/>
      <c r="AD12" s="78"/>
      <c r="AE12" s="78"/>
      <c r="AF12" s="78"/>
      <c r="AG12" s="78"/>
      <c r="AH12" s="78"/>
      <c r="AI12" s="78"/>
      <c r="AJ12" s="78"/>
      <c r="AK12" s="78"/>
      <c r="AL12" s="78"/>
      <c r="AM12" s="78"/>
      <c r="AN12" s="78"/>
      <c r="AO12" s="78"/>
      <c r="AP12" s="78"/>
    </row>
    <row r="13" spans="1:42" s="79" customFormat="1" ht="15" customHeight="1">
      <c r="A13" s="295" t="s">
        <v>276</v>
      </c>
      <c r="B13" s="332" t="s">
        <v>873</v>
      </c>
      <c r="C13" s="86" t="s">
        <v>874</v>
      </c>
      <c r="D13" s="283" t="e">
        <f>VLOOKUP($C13,'Feuillet B'!$A$7:$E$145,2,0)</f>
        <v>#N/A</v>
      </c>
      <c r="E13" s="283" t="e">
        <f>VLOOKUP($C13,'Feuillet B'!$A$7:$E$145,3,0)</f>
        <v>#N/A</v>
      </c>
      <c r="F13" s="296" t="s">
        <v>875</v>
      </c>
      <c r="G13" s="333" t="s">
        <v>1553</v>
      </c>
      <c r="H13" s="294" t="s">
        <v>1648</v>
      </c>
      <c r="I13" s="297" t="s">
        <v>2101</v>
      </c>
      <c r="J13" s="86" t="s">
        <v>876</v>
      </c>
      <c r="K13" s="283" t="e">
        <f>VLOOKUP(J13,'Feuillet E'!$A$7:$H$44,7,0)</f>
        <v>#N/A</v>
      </c>
      <c r="L13" s="86" t="s">
        <v>877</v>
      </c>
      <c r="M13" s="334" t="e">
        <f>VLOOKUP(L13,Traitements!$A$2:$B$40,2,0)</f>
        <v>#N/A</v>
      </c>
      <c r="N13" s="290"/>
      <c r="O13" s="80"/>
      <c r="P13" s="80"/>
      <c r="Q13" s="80"/>
      <c r="R13" s="80"/>
      <c r="S13" s="80"/>
      <c r="T13" s="80"/>
      <c r="U13" s="80"/>
      <c r="V13" s="80"/>
      <c r="W13" s="78"/>
      <c r="X13" s="78"/>
      <c r="Y13" s="78"/>
      <c r="Z13" s="78"/>
      <c r="AA13" s="78"/>
      <c r="AB13" s="78"/>
      <c r="AC13" s="78"/>
      <c r="AD13" s="78"/>
      <c r="AE13" s="78"/>
      <c r="AF13" s="78"/>
      <c r="AG13" s="78"/>
      <c r="AH13" s="78"/>
      <c r="AI13" s="78"/>
      <c r="AJ13" s="78"/>
      <c r="AK13" s="78"/>
      <c r="AL13" s="78"/>
      <c r="AM13" s="78"/>
      <c r="AN13" s="78"/>
      <c r="AO13" s="78"/>
      <c r="AP13" s="78"/>
    </row>
    <row r="14" spans="1:42" s="79" customFormat="1" ht="15" customHeight="1">
      <c r="A14" s="295" t="s">
        <v>276</v>
      </c>
      <c r="B14" s="332" t="s">
        <v>873</v>
      </c>
      <c r="C14" s="86" t="s">
        <v>874</v>
      </c>
      <c r="D14" s="283" t="e">
        <f>VLOOKUP($C14,'Feuillet B'!$A$7:$E$145,2,0)</f>
        <v>#N/A</v>
      </c>
      <c r="E14" s="283" t="e">
        <f>VLOOKUP($C14,'Feuillet B'!$A$7:$E$145,3,0)</f>
        <v>#N/A</v>
      </c>
      <c r="F14" s="296" t="s">
        <v>875</v>
      </c>
      <c r="G14" s="333" t="s">
        <v>1553</v>
      </c>
      <c r="H14" s="294" t="s">
        <v>1648</v>
      </c>
      <c r="I14" s="297" t="s">
        <v>2101</v>
      </c>
      <c r="J14" s="86" t="s">
        <v>876</v>
      </c>
      <c r="K14" s="283" t="e">
        <f>VLOOKUP(J14,'Feuillet E'!$A$7:$H$44,7,0)</f>
        <v>#N/A</v>
      </c>
      <c r="L14" s="86" t="s">
        <v>877</v>
      </c>
      <c r="M14" s="334" t="e">
        <f>VLOOKUP(L14,Traitements!$A$2:$B$40,2,0)</f>
        <v>#N/A</v>
      </c>
      <c r="N14" s="290"/>
      <c r="O14" s="80"/>
      <c r="P14" s="80"/>
      <c r="Q14" s="80"/>
      <c r="R14" s="80"/>
      <c r="S14" s="80"/>
      <c r="T14" s="80"/>
      <c r="U14" s="80"/>
      <c r="V14" s="80"/>
      <c r="W14" s="78"/>
      <c r="X14" s="78"/>
      <c r="Y14" s="78"/>
      <c r="Z14" s="78"/>
      <c r="AA14" s="78"/>
      <c r="AB14" s="78"/>
      <c r="AC14" s="78"/>
      <c r="AD14" s="78"/>
      <c r="AE14" s="78"/>
      <c r="AF14" s="78"/>
      <c r="AG14" s="78"/>
      <c r="AH14" s="78"/>
      <c r="AI14" s="78"/>
      <c r="AJ14" s="78"/>
      <c r="AK14" s="78"/>
      <c r="AL14" s="78"/>
      <c r="AM14" s="78"/>
      <c r="AN14" s="78"/>
      <c r="AO14" s="78"/>
      <c r="AP14" s="78"/>
    </row>
    <row r="15" spans="1:42" s="79" customFormat="1" ht="15" customHeight="1">
      <c r="A15" s="295" t="s">
        <v>276</v>
      </c>
      <c r="B15" s="332" t="s">
        <v>873</v>
      </c>
      <c r="C15" s="86" t="s">
        <v>874</v>
      </c>
      <c r="D15" s="283" t="e">
        <f>VLOOKUP($C15,'Feuillet B'!$A$7:$E$145,2,0)</f>
        <v>#N/A</v>
      </c>
      <c r="E15" s="283" t="e">
        <f>VLOOKUP($C15,'Feuillet B'!$A$7:$E$145,3,0)</f>
        <v>#N/A</v>
      </c>
      <c r="F15" s="296" t="s">
        <v>875</v>
      </c>
      <c r="G15" s="333" t="s">
        <v>1553</v>
      </c>
      <c r="H15" s="294" t="s">
        <v>1648</v>
      </c>
      <c r="I15" s="297" t="s">
        <v>2101</v>
      </c>
      <c r="J15" s="86" t="s">
        <v>876</v>
      </c>
      <c r="K15" s="283" t="e">
        <f>VLOOKUP(J15,'Feuillet E'!$A$7:$H$44,7,0)</f>
        <v>#N/A</v>
      </c>
      <c r="L15" s="86" t="s">
        <v>877</v>
      </c>
      <c r="M15" s="334" t="e">
        <f>VLOOKUP(L15,Traitements!$A$2:$B$40,2,0)</f>
        <v>#N/A</v>
      </c>
      <c r="N15" s="290"/>
      <c r="O15" s="80"/>
      <c r="P15" s="80"/>
      <c r="Q15" s="80"/>
      <c r="R15" s="80"/>
      <c r="S15" s="80"/>
      <c r="T15" s="80"/>
      <c r="U15" s="80"/>
      <c r="V15" s="80"/>
      <c r="W15" s="78"/>
      <c r="X15" s="78"/>
      <c r="Y15" s="78"/>
      <c r="Z15" s="78"/>
      <c r="AA15" s="78"/>
      <c r="AB15" s="78"/>
      <c r="AC15" s="78"/>
      <c r="AD15" s="78"/>
      <c r="AE15" s="78"/>
      <c r="AF15" s="78"/>
      <c r="AG15" s="78"/>
      <c r="AH15" s="78"/>
      <c r="AI15" s="78"/>
      <c r="AJ15" s="78"/>
      <c r="AK15" s="78"/>
      <c r="AL15" s="78"/>
      <c r="AM15" s="78"/>
      <c r="AN15" s="78"/>
      <c r="AO15" s="78"/>
      <c r="AP15" s="78"/>
    </row>
    <row r="16" spans="1:42" s="79" customFormat="1" ht="15" customHeight="1">
      <c r="A16" s="295" t="s">
        <v>276</v>
      </c>
      <c r="B16" s="332" t="s">
        <v>873</v>
      </c>
      <c r="C16" s="86" t="s">
        <v>874</v>
      </c>
      <c r="D16" s="283" t="e">
        <f>VLOOKUP($C16,'Feuillet B'!$A$7:$E$145,2,0)</f>
        <v>#N/A</v>
      </c>
      <c r="E16" s="283" t="e">
        <f>VLOOKUP($C16,'Feuillet B'!$A$7:$E$145,3,0)</f>
        <v>#N/A</v>
      </c>
      <c r="F16" s="296" t="s">
        <v>875</v>
      </c>
      <c r="G16" s="333" t="s">
        <v>1553</v>
      </c>
      <c r="H16" s="294" t="s">
        <v>1648</v>
      </c>
      <c r="I16" s="297" t="s">
        <v>2101</v>
      </c>
      <c r="J16" s="86" t="s">
        <v>876</v>
      </c>
      <c r="K16" s="283" t="e">
        <f>VLOOKUP(J16,'Feuillet E'!$A$7:$H$44,7,0)</f>
        <v>#N/A</v>
      </c>
      <c r="L16" s="86" t="s">
        <v>877</v>
      </c>
      <c r="M16" s="334" t="e">
        <f>VLOOKUP(L16,Traitements!$A$2:$B$40,2,0)</f>
        <v>#N/A</v>
      </c>
      <c r="N16" s="290"/>
      <c r="O16" s="80"/>
      <c r="P16" s="80"/>
      <c r="Q16" s="80"/>
      <c r="R16" s="80"/>
      <c r="S16" s="80"/>
      <c r="T16" s="80"/>
      <c r="U16" s="80"/>
      <c r="V16" s="80"/>
      <c r="W16" s="78"/>
      <c r="X16" s="78"/>
      <c r="Y16" s="78"/>
      <c r="Z16" s="78"/>
      <c r="AA16" s="78"/>
      <c r="AB16" s="78"/>
      <c r="AC16" s="78"/>
      <c r="AD16" s="78"/>
      <c r="AE16" s="78"/>
      <c r="AF16" s="78"/>
      <c r="AG16" s="78"/>
      <c r="AH16" s="78"/>
      <c r="AI16" s="78"/>
      <c r="AJ16" s="78"/>
      <c r="AK16" s="78"/>
      <c r="AL16" s="78"/>
      <c r="AM16" s="78"/>
      <c r="AN16" s="78"/>
      <c r="AO16" s="78"/>
      <c r="AP16" s="78"/>
    </row>
    <row r="17" spans="1:42" s="79" customFormat="1" ht="15" customHeight="1">
      <c r="A17" s="295" t="s">
        <v>276</v>
      </c>
      <c r="B17" s="332" t="s">
        <v>873</v>
      </c>
      <c r="C17" s="86" t="s">
        <v>874</v>
      </c>
      <c r="D17" s="283" t="e">
        <f>VLOOKUP($C17,'Feuillet B'!$A$7:$E$145,2,0)</f>
        <v>#N/A</v>
      </c>
      <c r="E17" s="283" t="e">
        <f>VLOOKUP($C17,'Feuillet B'!$A$7:$E$145,3,0)</f>
        <v>#N/A</v>
      </c>
      <c r="F17" s="296" t="s">
        <v>875</v>
      </c>
      <c r="G17" s="333" t="s">
        <v>1553</v>
      </c>
      <c r="H17" s="294" t="s">
        <v>1648</v>
      </c>
      <c r="I17" s="297" t="s">
        <v>2101</v>
      </c>
      <c r="J17" s="86" t="s">
        <v>876</v>
      </c>
      <c r="K17" s="283" t="e">
        <f>VLOOKUP(J17,'Feuillet E'!$A$7:$H$44,7,0)</f>
        <v>#N/A</v>
      </c>
      <c r="L17" s="86" t="s">
        <v>877</v>
      </c>
      <c r="M17" s="334" t="e">
        <f>VLOOKUP(L17,Traitements!$A$2:$B$40,2,0)</f>
        <v>#N/A</v>
      </c>
      <c r="N17" s="290"/>
      <c r="O17" s="80"/>
      <c r="P17" s="80"/>
      <c r="Q17" s="80"/>
      <c r="R17" s="80"/>
      <c r="S17" s="80"/>
      <c r="T17" s="80"/>
      <c r="U17" s="80"/>
      <c r="V17" s="80"/>
      <c r="W17" s="78"/>
      <c r="X17" s="78"/>
      <c r="Y17" s="78"/>
      <c r="Z17" s="78"/>
      <c r="AA17" s="78"/>
      <c r="AB17" s="78"/>
      <c r="AC17" s="78"/>
      <c r="AD17" s="78"/>
      <c r="AE17" s="78"/>
      <c r="AF17" s="78"/>
      <c r="AG17" s="78"/>
      <c r="AH17" s="78"/>
      <c r="AI17" s="78"/>
      <c r="AJ17" s="78"/>
      <c r="AK17" s="78"/>
      <c r="AL17" s="78"/>
      <c r="AM17" s="78"/>
      <c r="AN17" s="78"/>
      <c r="AO17" s="78"/>
      <c r="AP17" s="78"/>
    </row>
    <row r="18" spans="1:42" s="79" customFormat="1" ht="15" customHeight="1">
      <c r="A18" s="295" t="s">
        <v>276</v>
      </c>
      <c r="B18" s="332" t="s">
        <v>873</v>
      </c>
      <c r="C18" s="86" t="s">
        <v>874</v>
      </c>
      <c r="D18" s="283" t="e">
        <f>VLOOKUP($C18,'Feuillet B'!$A$7:$E$145,2,0)</f>
        <v>#N/A</v>
      </c>
      <c r="E18" s="283" t="e">
        <f>VLOOKUP($C18,'Feuillet B'!$A$7:$E$145,3,0)</f>
        <v>#N/A</v>
      </c>
      <c r="F18" s="296" t="s">
        <v>875</v>
      </c>
      <c r="G18" s="333" t="s">
        <v>1553</v>
      </c>
      <c r="H18" s="294" t="s">
        <v>1648</v>
      </c>
      <c r="I18" s="297" t="s">
        <v>2101</v>
      </c>
      <c r="J18" s="86" t="s">
        <v>876</v>
      </c>
      <c r="K18" s="283" t="e">
        <f>VLOOKUP(J18,'Feuillet E'!$A$7:$H$44,7,0)</f>
        <v>#N/A</v>
      </c>
      <c r="L18" s="86" t="s">
        <v>877</v>
      </c>
      <c r="M18" s="334" t="e">
        <f>VLOOKUP(L18,Traitements!$A$2:$B$40,2,0)</f>
        <v>#N/A</v>
      </c>
      <c r="N18" s="290"/>
      <c r="O18" s="80"/>
      <c r="P18" s="80"/>
      <c r="Q18" s="80"/>
      <c r="R18" s="80"/>
      <c r="S18" s="80"/>
      <c r="T18" s="80"/>
      <c r="U18" s="80"/>
      <c r="V18" s="80"/>
      <c r="W18" s="78"/>
      <c r="X18" s="78"/>
      <c r="Y18" s="78"/>
      <c r="Z18" s="78"/>
      <c r="AA18" s="78"/>
      <c r="AB18" s="78"/>
      <c r="AC18" s="78"/>
      <c r="AD18" s="78"/>
      <c r="AE18" s="78"/>
      <c r="AF18" s="78"/>
      <c r="AG18" s="78"/>
      <c r="AH18" s="78"/>
      <c r="AI18" s="78"/>
      <c r="AJ18" s="78"/>
      <c r="AK18" s="78"/>
      <c r="AL18" s="78"/>
      <c r="AM18" s="78"/>
      <c r="AN18" s="78"/>
      <c r="AO18" s="78"/>
      <c r="AP18" s="78"/>
    </row>
    <row r="19" spans="1:42" s="79" customFormat="1" ht="15" customHeight="1">
      <c r="A19" s="295" t="s">
        <v>276</v>
      </c>
      <c r="B19" s="332" t="s">
        <v>873</v>
      </c>
      <c r="C19" s="86" t="s">
        <v>874</v>
      </c>
      <c r="D19" s="283" t="e">
        <f>VLOOKUP($C19,'Feuillet B'!$A$7:$E$145,2,0)</f>
        <v>#N/A</v>
      </c>
      <c r="E19" s="283" t="e">
        <f>VLOOKUP($C19,'Feuillet B'!$A$7:$E$145,3,0)</f>
        <v>#N/A</v>
      </c>
      <c r="F19" s="296" t="s">
        <v>875</v>
      </c>
      <c r="G19" s="333" t="s">
        <v>1553</v>
      </c>
      <c r="H19" s="294" t="s">
        <v>1648</v>
      </c>
      <c r="I19" s="297" t="s">
        <v>2101</v>
      </c>
      <c r="J19" s="86" t="s">
        <v>876</v>
      </c>
      <c r="K19" s="283" t="e">
        <f>VLOOKUP(J19,'Feuillet E'!$A$7:$H$44,7,0)</f>
        <v>#N/A</v>
      </c>
      <c r="L19" s="86" t="s">
        <v>877</v>
      </c>
      <c r="M19" s="334" t="e">
        <f>VLOOKUP(L19,Traitements!$A$2:$B$40,2,0)</f>
        <v>#N/A</v>
      </c>
      <c r="N19" s="290"/>
      <c r="O19" s="80"/>
      <c r="P19" s="80"/>
      <c r="Q19" s="80"/>
      <c r="R19" s="80"/>
      <c r="S19" s="80"/>
      <c r="T19" s="80"/>
      <c r="U19" s="80"/>
      <c r="V19" s="80"/>
      <c r="W19" s="78"/>
      <c r="X19" s="78"/>
      <c r="Y19" s="78"/>
      <c r="Z19" s="78"/>
      <c r="AA19" s="78"/>
      <c r="AB19" s="78"/>
      <c r="AC19" s="78"/>
      <c r="AD19" s="78"/>
      <c r="AE19" s="78"/>
      <c r="AF19" s="78"/>
      <c r="AG19" s="78"/>
      <c r="AH19" s="78"/>
      <c r="AI19" s="78"/>
      <c r="AJ19" s="78"/>
      <c r="AK19" s="78"/>
      <c r="AL19" s="78"/>
      <c r="AM19" s="78"/>
      <c r="AN19" s="78"/>
      <c r="AO19" s="78"/>
      <c r="AP19" s="78"/>
    </row>
    <row r="20" spans="1:42" s="79" customFormat="1" ht="15" customHeight="1">
      <c r="A20" s="295" t="s">
        <v>276</v>
      </c>
      <c r="B20" s="332" t="s">
        <v>873</v>
      </c>
      <c r="C20" s="86" t="s">
        <v>874</v>
      </c>
      <c r="D20" s="283" t="e">
        <f>VLOOKUP($C20,'Feuillet B'!$A$7:$E$145,2,0)</f>
        <v>#N/A</v>
      </c>
      <c r="E20" s="283" t="e">
        <f>VLOOKUP($C20,'Feuillet B'!$A$7:$E$145,3,0)</f>
        <v>#N/A</v>
      </c>
      <c r="F20" s="296" t="s">
        <v>875</v>
      </c>
      <c r="G20" s="333" t="s">
        <v>1553</v>
      </c>
      <c r="H20" s="294" t="s">
        <v>1648</v>
      </c>
      <c r="I20" s="297" t="s">
        <v>2101</v>
      </c>
      <c r="J20" s="86" t="s">
        <v>876</v>
      </c>
      <c r="K20" s="283" t="e">
        <f>VLOOKUP(J20,'Feuillet E'!$A$7:$H$44,7,0)</f>
        <v>#N/A</v>
      </c>
      <c r="L20" s="86" t="s">
        <v>877</v>
      </c>
      <c r="M20" s="334" t="e">
        <f>VLOOKUP(L20,Traitements!$A$2:$B$40,2,0)</f>
        <v>#N/A</v>
      </c>
      <c r="N20" s="290"/>
      <c r="O20" s="80"/>
      <c r="P20" s="80"/>
      <c r="Q20" s="80"/>
      <c r="R20" s="80"/>
      <c r="S20" s="80"/>
      <c r="T20" s="80"/>
      <c r="U20" s="80"/>
      <c r="V20" s="80"/>
      <c r="W20" s="78"/>
      <c r="X20" s="78"/>
      <c r="Y20" s="78"/>
      <c r="Z20" s="78"/>
      <c r="AA20" s="78"/>
      <c r="AB20" s="78"/>
      <c r="AC20" s="78"/>
      <c r="AD20" s="78"/>
      <c r="AE20" s="78"/>
      <c r="AF20" s="78"/>
      <c r="AG20" s="78"/>
      <c r="AH20" s="78"/>
      <c r="AI20" s="78"/>
      <c r="AJ20" s="78"/>
      <c r="AK20" s="78"/>
      <c r="AL20" s="78"/>
      <c r="AM20" s="78"/>
      <c r="AN20" s="78"/>
      <c r="AO20" s="78"/>
      <c r="AP20" s="78"/>
    </row>
    <row r="21" spans="1:42" s="79" customFormat="1" ht="15" customHeight="1">
      <c r="A21" s="295" t="s">
        <v>276</v>
      </c>
      <c r="B21" s="332" t="s">
        <v>873</v>
      </c>
      <c r="C21" s="86" t="s">
        <v>874</v>
      </c>
      <c r="D21" s="283" t="e">
        <f>VLOOKUP($C21,'Feuillet B'!$A$7:$E$145,2,0)</f>
        <v>#N/A</v>
      </c>
      <c r="E21" s="283" t="e">
        <f>VLOOKUP($C21,'Feuillet B'!$A$7:$E$145,3,0)</f>
        <v>#N/A</v>
      </c>
      <c r="F21" s="296" t="s">
        <v>875</v>
      </c>
      <c r="G21" s="333" t="s">
        <v>1553</v>
      </c>
      <c r="H21" s="294" t="s">
        <v>1648</v>
      </c>
      <c r="I21" s="297" t="s">
        <v>2101</v>
      </c>
      <c r="J21" s="86" t="s">
        <v>876</v>
      </c>
      <c r="K21" s="283" t="e">
        <f>VLOOKUP(J21,'Feuillet E'!$A$7:$H$44,7,0)</f>
        <v>#N/A</v>
      </c>
      <c r="L21" s="86" t="s">
        <v>877</v>
      </c>
      <c r="M21" s="334" t="e">
        <f>VLOOKUP(L21,Traitements!$A$2:$B$40,2,0)</f>
        <v>#N/A</v>
      </c>
      <c r="N21" s="290"/>
      <c r="O21" s="80"/>
      <c r="P21" s="80"/>
      <c r="Q21" s="80"/>
      <c r="R21" s="80"/>
      <c r="S21" s="80"/>
      <c r="T21" s="80"/>
      <c r="U21" s="80"/>
      <c r="V21" s="80"/>
      <c r="W21" s="78"/>
      <c r="X21" s="78"/>
      <c r="Y21" s="78"/>
      <c r="Z21" s="78"/>
      <c r="AA21" s="78"/>
      <c r="AB21" s="78"/>
      <c r="AC21" s="78"/>
      <c r="AD21" s="78"/>
      <c r="AE21" s="78"/>
      <c r="AF21" s="78"/>
      <c r="AG21" s="78"/>
      <c r="AH21" s="78"/>
      <c r="AI21" s="78"/>
      <c r="AJ21" s="78"/>
      <c r="AK21" s="78"/>
      <c r="AL21" s="78"/>
      <c r="AM21" s="78"/>
      <c r="AN21" s="78"/>
      <c r="AO21" s="78"/>
      <c r="AP21" s="78"/>
    </row>
    <row r="22" spans="1:42" s="79" customFormat="1" ht="15" customHeight="1">
      <c r="A22" s="295" t="s">
        <v>276</v>
      </c>
      <c r="B22" s="332" t="s">
        <v>873</v>
      </c>
      <c r="C22" s="86" t="s">
        <v>874</v>
      </c>
      <c r="D22" s="283" t="e">
        <f>VLOOKUP($C22,'Feuillet B'!$A$7:$E$145,2,0)</f>
        <v>#N/A</v>
      </c>
      <c r="E22" s="283" t="e">
        <f>VLOOKUP($C22,'Feuillet B'!$A$7:$E$145,3,0)</f>
        <v>#N/A</v>
      </c>
      <c r="F22" s="296" t="s">
        <v>875</v>
      </c>
      <c r="G22" s="333" t="s">
        <v>1553</v>
      </c>
      <c r="H22" s="294" t="s">
        <v>1648</v>
      </c>
      <c r="I22" s="297" t="s">
        <v>2101</v>
      </c>
      <c r="J22" s="86" t="s">
        <v>876</v>
      </c>
      <c r="K22" s="283" t="e">
        <f>VLOOKUP(J22,'Feuillet E'!$A$7:$H$44,7,0)</f>
        <v>#N/A</v>
      </c>
      <c r="L22" s="86" t="s">
        <v>877</v>
      </c>
      <c r="M22" s="334" t="e">
        <f>VLOOKUP(L22,Traitements!$A$2:$B$40,2,0)</f>
        <v>#N/A</v>
      </c>
      <c r="N22" s="290"/>
      <c r="O22" s="80"/>
      <c r="P22" s="80"/>
      <c r="Q22" s="80"/>
      <c r="R22" s="80"/>
      <c r="S22" s="80"/>
      <c r="T22" s="80"/>
      <c r="U22" s="80"/>
      <c r="V22" s="80"/>
      <c r="W22" s="78"/>
      <c r="X22" s="78"/>
      <c r="Y22" s="78"/>
      <c r="Z22" s="78"/>
      <c r="AA22" s="78"/>
      <c r="AB22" s="78"/>
      <c r="AC22" s="78"/>
      <c r="AD22" s="78"/>
      <c r="AE22" s="78"/>
      <c r="AF22" s="78"/>
      <c r="AG22" s="78"/>
      <c r="AH22" s="78"/>
      <c r="AI22" s="78"/>
      <c r="AJ22" s="78"/>
      <c r="AK22" s="78"/>
      <c r="AL22" s="78"/>
      <c r="AM22" s="78"/>
      <c r="AN22" s="78"/>
      <c r="AO22" s="78"/>
      <c r="AP22" s="78"/>
    </row>
    <row r="23" spans="1:42" s="79" customFormat="1" ht="15" customHeight="1">
      <c r="A23" s="295" t="s">
        <v>276</v>
      </c>
      <c r="B23" s="332" t="s">
        <v>873</v>
      </c>
      <c r="C23" s="86" t="s">
        <v>874</v>
      </c>
      <c r="D23" s="283" t="e">
        <f>VLOOKUP($C23,'Feuillet B'!$A$7:$E$145,2,0)</f>
        <v>#N/A</v>
      </c>
      <c r="E23" s="283" t="e">
        <f>VLOOKUP($C23,'Feuillet B'!$A$7:$E$145,3,0)</f>
        <v>#N/A</v>
      </c>
      <c r="F23" s="296" t="s">
        <v>875</v>
      </c>
      <c r="G23" s="333" t="s">
        <v>1553</v>
      </c>
      <c r="H23" s="294" t="s">
        <v>1648</v>
      </c>
      <c r="I23" s="297" t="s">
        <v>2101</v>
      </c>
      <c r="J23" s="86" t="s">
        <v>876</v>
      </c>
      <c r="K23" s="283" t="e">
        <f>VLOOKUP(J23,'Feuillet E'!$A$7:$H$44,7,0)</f>
        <v>#N/A</v>
      </c>
      <c r="L23" s="86" t="s">
        <v>877</v>
      </c>
      <c r="M23" s="334" t="e">
        <f>VLOOKUP(L23,Traitements!$A$2:$B$40,2,0)</f>
        <v>#N/A</v>
      </c>
      <c r="N23" s="290"/>
      <c r="O23" s="80"/>
      <c r="P23" s="80"/>
      <c r="Q23" s="80"/>
      <c r="R23" s="80"/>
      <c r="S23" s="80"/>
      <c r="T23" s="80"/>
      <c r="U23" s="80"/>
      <c r="V23" s="80"/>
      <c r="W23" s="78"/>
      <c r="X23" s="78"/>
      <c r="Y23" s="78"/>
      <c r="Z23" s="78"/>
      <c r="AA23" s="78"/>
      <c r="AB23" s="78"/>
      <c r="AC23" s="78"/>
      <c r="AD23" s="78"/>
      <c r="AE23" s="78"/>
      <c r="AF23" s="78"/>
      <c r="AG23" s="78"/>
      <c r="AH23" s="78"/>
      <c r="AI23" s="78"/>
      <c r="AJ23" s="78"/>
      <c r="AK23" s="78"/>
      <c r="AL23" s="78"/>
      <c r="AM23" s="78"/>
      <c r="AN23" s="78"/>
      <c r="AO23" s="78"/>
      <c r="AP23" s="78"/>
    </row>
    <row r="24" spans="1:42" s="79" customFormat="1" ht="15" customHeight="1">
      <c r="A24" s="295" t="s">
        <v>276</v>
      </c>
      <c r="B24" s="332" t="s">
        <v>873</v>
      </c>
      <c r="C24" s="86" t="s">
        <v>874</v>
      </c>
      <c r="D24" s="283" t="e">
        <f>VLOOKUP($C24,'Feuillet B'!$A$7:$E$145,2,0)</f>
        <v>#N/A</v>
      </c>
      <c r="E24" s="283" t="e">
        <f>VLOOKUP($C24,'Feuillet B'!$A$7:$E$145,3,0)</f>
        <v>#N/A</v>
      </c>
      <c r="F24" s="296" t="s">
        <v>875</v>
      </c>
      <c r="G24" s="333" t="s">
        <v>1553</v>
      </c>
      <c r="H24" s="294" t="s">
        <v>1648</v>
      </c>
      <c r="I24" s="297" t="s">
        <v>2101</v>
      </c>
      <c r="J24" s="86" t="s">
        <v>876</v>
      </c>
      <c r="K24" s="283" t="e">
        <f>VLOOKUP(J24,'Feuillet E'!$A$7:$H$44,7,0)</f>
        <v>#N/A</v>
      </c>
      <c r="L24" s="86" t="s">
        <v>877</v>
      </c>
      <c r="M24" s="334" t="e">
        <f>VLOOKUP(L24,Traitements!$A$2:$B$40,2,0)</f>
        <v>#N/A</v>
      </c>
      <c r="N24" s="290"/>
      <c r="O24" s="80"/>
      <c r="P24" s="80"/>
      <c r="Q24" s="80"/>
      <c r="R24" s="80"/>
      <c r="S24" s="80"/>
      <c r="T24" s="80"/>
      <c r="U24" s="80"/>
      <c r="V24" s="80"/>
      <c r="W24" s="78"/>
      <c r="X24" s="78"/>
      <c r="Y24" s="78"/>
      <c r="Z24" s="78"/>
      <c r="AA24" s="78"/>
      <c r="AB24" s="78"/>
      <c r="AC24" s="78"/>
      <c r="AD24" s="78"/>
      <c r="AE24" s="78"/>
      <c r="AF24" s="78"/>
      <c r="AG24" s="78"/>
      <c r="AH24" s="78"/>
      <c r="AI24" s="78"/>
      <c r="AJ24" s="78"/>
      <c r="AK24" s="78"/>
      <c r="AL24" s="78"/>
      <c r="AM24" s="78"/>
      <c r="AN24" s="78"/>
      <c r="AO24" s="78"/>
      <c r="AP24" s="78"/>
    </row>
    <row r="25" spans="1:42" s="79" customFormat="1" ht="15" customHeight="1">
      <c r="A25" s="295" t="s">
        <v>276</v>
      </c>
      <c r="B25" s="332" t="s">
        <v>873</v>
      </c>
      <c r="C25" s="86" t="s">
        <v>874</v>
      </c>
      <c r="D25" s="283" t="e">
        <f>VLOOKUP($C25,'Feuillet B'!$A$7:$E$145,2,0)</f>
        <v>#N/A</v>
      </c>
      <c r="E25" s="283" t="e">
        <f>VLOOKUP($C25,'Feuillet B'!$A$7:$E$145,3,0)</f>
        <v>#N/A</v>
      </c>
      <c r="F25" s="296" t="s">
        <v>875</v>
      </c>
      <c r="G25" s="333" t="s">
        <v>1553</v>
      </c>
      <c r="H25" s="294" t="s">
        <v>1648</v>
      </c>
      <c r="I25" s="297" t="s">
        <v>2101</v>
      </c>
      <c r="J25" s="86" t="s">
        <v>876</v>
      </c>
      <c r="K25" s="283" t="e">
        <f>VLOOKUP(J25,'Feuillet E'!$A$7:$H$44,7,0)</f>
        <v>#N/A</v>
      </c>
      <c r="L25" s="86" t="s">
        <v>877</v>
      </c>
      <c r="M25" s="334" t="e">
        <f>VLOOKUP(L25,Traitements!$A$2:$B$40,2,0)</f>
        <v>#N/A</v>
      </c>
      <c r="N25" s="290"/>
      <c r="O25" s="80"/>
      <c r="P25" s="80"/>
      <c r="Q25" s="80"/>
      <c r="R25" s="80"/>
      <c r="S25" s="80"/>
      <c r="T25" s="80"/>
      <c r="U25" s="80"/>
      <c r="V25" s="80"/>
      <c r="W25" s="78"/>
      <c r="X25" s="78"/>
      <c r="Y25" s="78"/>
      <c r="Z25" s="78"/>
      <c r="AA25" s="78"/>
      <c r="AB25" s="78"/>
      <c r="AC25" s="78"/>
      <c r="AD25" s="78"/>
      <c r="AE25" s="78"/>
      <c r="AF25" s="78"/>
      <c r="AG25" s="78"/>
      <c r="AH25" s="78"/>
      <c r="AI25" s="78"/>
      <c r="AJ25" s="78"/>
      <c r="AK25" s="78"/>
      <c r="AL25" s="78"/>
      <c r="AM25" s="78"/>
      <c r="AN25" s="78"/>
      <c r="AO25" s="78"/>
      <c r="AP25" s="78"/>
    </row>
    <row r="26" spans="1:42" s="79" customFormat="1" ht="15" customHeight="1">
      <c r="A26" s="295" t="s">
        <v>276</v>
      </c>
      <c r="B26" s="332" t="s">
        <v>873</v>
      </c>
      <c r="C26" s="86" t="s">
        <v>874</v>
      </c>
      <c r="D26" s="283" t="e">
        <f>VLOOKUP($C26,'Feuillet B'!$A$7:$E$145,2,0)</f>
        <v>#N/A</v>
      </c>
      <c r="E26" s="283" t="e">
        <f>VLOOKUP($C26,'Feuillet B'!$A$7:$E$145,3,0)</f>
        <v>#N/A</v>
      </c>
      <c r="F26" s="296" t="s">
        <v>875</v>
      </c>
      <c r="G26" s="333" t="s">
        <v>1553</v>
      </c>
      <c r="H26" s="294" t="s">
        <v>1648</v>
      </c>
      <c r="I26" s="297" t="s">
        <v>2101</v>
      </c>
      <c r="J26" s="86" t="s">
        <v>876</v>
      </c>
      <c r="K26" s="283" t="e">
        <f>VLOOKUP(J26,'Feuillet E'!$A$7:$H$44,7,0)</f>
        <v>#N/A</v>
      </c>
      <c r="L26" s="86" t="s">
        <v>877</v>
      </c>
      <c r="M26" s="334" t="e">
        <f>VLOOKUP(L26,Traitements!$A$2:$B$40,2,0)</f>
        <v>#N/A</v>
      </c>
      <c r="N26" s="290"/>
      <c r="O26" s="80"/>
      <c r="P26" s="80"/>
      <c r="Q26" s="80"/>
      <c r="R26" s="80"/>
      <c r="S26" s="80"/>
      <c r="T26" s="80"/>
      <c r="U26" s="80"/>
      <c r="V26" s="80"/>
      <c r="W26" s="78"/>
      <c r="X26" s="78"/>
      <c r="Y26" s="78"/>
      <c r="Z26" s="78"/>
      <c r="AA26" s="78"/>
      <c r="AB26" s="78"/>
      <c r="AC26" s="78"/>
      <c r="AD26" s="78"/>
      <c r="AE26" s="78"/>
      <c r="AF26" s="78"/>
      <c r="AG26" s="78"/>
      <c r="AH26" s="78"/>
      <c r="AI26" s="78"/>
      <c r="AJ26" s="78"/>
      <c r="AK26" s="78"/>
      <c r="AL26" s="78"/>
      <c r="AM26" s="78"/>
      <c r="AN26" s="78"/>
      <c r="AO26" s="78"/>
      <c r="AP26" s="78"/>
    </row>
    <row r="27" spans="1:42" s="79" customFormat="1" ht="15" customHeight="1">
      <c r="A27" s="295" t="s">
        <v>276</v>
      </c>
      <c r="B27" s="332" t="s">
        <v>873</v>
      </c>
      <c r="C27" s="86" t="s">
        <v>874</v>
      </c>
      <c r="D27" s="283" t="e">
        <f>VLOOKUP($C27,'Feuillet B'!$A$7:$E$145,2,0)</f>
        <v>#N/A</v>
      </c>
      <c r="E27" s="283" t="e">
        <f>VLOOKUP($C27,'Feuillet B'!$A$7:$E$145,3,0)</f>
        <v>#N/A</v>
      </c>
      <c r="F27" s="296" t="s">
        <v>875</v>
      </c>
      <c r="G27" s="333" t="s">
        <v>1553</v>
      </c>
      <c r="H27" s="294" t="s">
        <v>1648</v>
      </c>
      <c r="I27" s="297" t="s">
        <v>2101</v>
      </c>
      <c r="J27" s="86" t="s">
        <v>876</v>
      </c>
      <c r="K27" s="283" t="e">
        <f>VLOOKUP(J27,'Feuillet E'!$A$7:$H$44,7,0)</f>
        <v>#N/A</v>
      </c>
      <c r="L27" s="86" t="s">
        <v>877</v>
      </c>
      <c r="M27" s="334" t="e">
        <f>VLOOKUP(L27,Traitements!$A$2:$B$40,2,0)</f>
        <v>#N/A</v>
      </c>
      <c r="N27" s="290"/>
      <c r="O27" s="80"/>
      <c r="P27" s="80"/>
      <c r="Q27" s="80"/>
      <c r="R27" s="80"/>
      <c r="S27" s="80"/>
      <c r="T27" s="80"/>
      <c r="U27" s="80"/>
      <c r="V27" s="80"/>
      <c r="W27" s="78"/>
      <c r="X27" s="78"/>
      <c r="Y27" s="78"/>
      <c r="Z27" s="78"/>
      <c r="AA27" s="78"/>
      <c r="AB27" s="78"/>
      <c r="AC27" s="78"/>
      <c r="AD27" s="78"/>
      <c r="AE27" s="78"/>
      <c r="AF27" s="78"/>
      <c r="AG27" s="78"/>
      <c r="AH27" s="78"/>
      <c r="AI27" s="78"/>
      <c r="AJ27" s="78"/>
      <c r="AK27" s="78"/>
      <c r="AL27" s="78"/>
      <c r="AM27" s="78"/>
      <c r="AN27" s="78"/>
      <c r="AO27" s="78"/>
      <c r="AP27" s="78"/>
    </row>
    <row r="28" spans="1:42" s="79" customFormat="1" ht="15" customHeight="1">
      <c r="A28" s="295" t="s">
        <v>276</v>
      </c>
      <c r="B28" s="332" t="s">
        <v>873</v>
      </c>
      <c r="C28" s="86" t="s">
        <v>874</v>
      </c>
      <c r="D28" s="283" t="e">
        <f>VLOOKUP($C28,'Feuillet B'!$A$7:$E$145,2,0)</f>
        <v>#N/A</v>
      </c>
      <c r="E28" s="283" t="e">
        <f>VLOOKUP($C28,'Feuillet B'!$A$7:$E$145,3,0)</f>
        <v>#N/A</v>
      </c>
      <c r="F28" s="296" t="s">
        <v>875</v>
      </c>
      <c r="G28" s="333" t="s">
        <v>1553</v>
      </c>
      <c r="H28" s="294" t="s">
        <v>1648</v>
      </c>
      <c r="I28" s="297" t="s">
        <v>2101</v>
      </c>
      <c r="J28" s="86" t="s">
        <v>876</v>
      </c>
      <c r="K28" s="283" t="e">
        <f>VLOOKUP(J28,'Feuillet E'!$A$7:$H$44,7,0)</f>
        <v>#N/A</v>
      </c>
      <c r="L28" s="86" t="s">
        <v>877</v>
      </c>
      <c r="M28" s="334" t="e">
        <f>VLOOKUP(L28,Traitements!$A$2:$B$40,2,0)</f>
        <v>#N/A</v>
      </c>
      <c r="N28" s="290"/>
      <c r="O28" s="80"/>
      <c r="P28" s="80"/>
      <c r="Q28" s="80"/>
      <c r="R28" s="80"/>
      <c r="S28" s="80"/>
      <c r="T28" s="80"/>
      <c r="U28" s="80"/>
      <c r="V28" s="80"/>
      <c r="W28" s="78"/>
      <c r="X28" s="78"/>
      <c r="Y28" s="78"/>
      <c r="Z28" s="78"/>
      <c r="AA28" s="78"/>
      <c r="AB28" s="78"/>
      <c r="AC28" s="78"/>
      <c r="AD28" s="78"/>
      <c r="AE28" s="78"/>
      <c r="AF28" s="78"/>
      <c r="AG28" s="78"/>
      <c r="AH28" s="78"/>
      <c r="AI28" s="78"/>
      <c r="AJ28" s="78"/>
      <c r="AK28" s="78"/>
      <c r="AL28" s="78"/>
      <c r="AM28" s="78"/>
      <c r="AN28" s="78"/>
      <c r="AO28" s="78"/>
      <c r="AP28" s="78"/>
    </row>
    <row r="29" spans="1:42" s="79" customFormat="1" ht="15" customHeight="1">
      <c r="A29" s="295" t="s">
        <v>276</v>
      </c>
      <c r="B29" s="332" t="s">
        <v>873</v>
      </c>
      <c r="C29" s="86" t="s">
        <v>874</v>
      </c>
      <c r="D29" s="283" t="e">
        <f>VLOOKUP($C29,'Feuillet B'!$A$7:$E$145,2,0)</f>
        <v>#N/A</v>
      </c>
      <c r="E29" s="283" t="e">
        <f>VLOOKUP($C29,'Feuillet B'!$A$7:$E$145,3,0)</f>
        <v>#N/A</v>
      </c>
      <c r="F29" s="296" t="s">
        <v>875</v>
      </c>
      <c r="G29" s="333" t="s">
        <v>1553</v>
      </c>
      <c r="H29" s="294" t="s">
        <v>1648</v>
      </c>
      <c r="I29" s="297" t="s">
        <v>2101</v>
      </c>
      <c r="J29" s="86" t="s">
        <v>876</v>
      </c>
      <c r="K29" s="283" t="e">
        <f>VLOOKUP(J29,'Feuillet E'!$A$7:$H$44,7,0)</f>
        <v>#N/A</v>
      </c>
      <c r="L29" s="86" t="s">
        <v>877</v>
      </c>
      <c r="M29" s="334" t="e">
        <f>VLOOKUP(L29,Traitements!$A$2:$B$40,2,0)</f>
        <v>#N/A</v>
      </c>
      <c r="N29" s="290"/>
      <c r="O29" s="80"/>
      <c r="P29" s="80"/>
      <c r="Q29" s="80"/>
      <c r="R29" s="80"/>
      <c r="S29" s="80"/>
      <c r="T29" s="80"/>
      <c r="U29" s="80"/>
      <c r="V29" s="80"/>
      <c r="W29" s="78"/>
      <c r="X29" s="78"/>
      <c r="Y29" s="78"/>
      <c r="Z29" s="78"/>
      <c r="AA29" s="78"/>
      <c r="AB29" s="78"/>
      <c r="AC29" s="78"/>
      <c r="AD29" s="78"/>
      <c r="AE29" s="78"/>
      <c r="AF29" s="78"/>
      <c r="AG29" s="78"/>
      <c r="AH29" s="78"/>
      <c r="AI29" s="78"/>
      <c r="AJ29" s="78"/>
      <c r="AK29" s="78"/>
      <c r="AL29" s="78"/>
      <c r="AM29" s="78"/>
      <c r="AN29" s="78"/>
      <c r="AO29" s="78"/>
      <c r="AP29" s="78"/>
    </row>
    <row r="30" spans="1:42" s="79" customFormat="1" ht="15" customHeight="1">
      <c r="A30" s="295" t="s">
        <v>276</v>
      </c>
      <c r="B30" s="332" t="s">
        <v>873</v>
      </c>
      <c r="C30" s="86" t="s">
        <v>874</v>
      </c>
      <c r="D30" s="283" t="e">
        <f>VLOOKUP($C30,'Feuillet B'!$A$7:$E$145,2,0)</f>
        <v>#N/A</v>
      </c>
      <c r="E30" s="283" t="e">
        <f>VLOOKUP($C30,'Feuillet B'!$A$7:$E$145,3,0)</f>
        <v>#N/A</v>
      </c>
      <c r="F30" s="296" t="s">
        <v>875</v>
      </c>
      <c r="G30" s="333" t="s">
        <v>1553</v>
      </c>
      <c r="H30" s="294" t="s">
        <v>1648</v>
      </c>
      <c r="I30" s="297" t="s">
        <v>2101</v>
      </c>
      <c r="J30" s="86" t="s">
        <v>876</v>
      </c>
      <c r="K30" s="283" t="e">
        <f>VLOOKUP(J30,'Feuillet E'!$A$7:$H$44,7,0)</f>
        <v>#N/A</v>
      </c>
      <c r="L30" s="86" t="s">
        <v>877</v>
      </c>
      <c r="M30" s="334" t="e">
        <f>VLOOKUP(L30,Traitements!$A$2:$B$40,2,0)</f>
        <v>#N/A</v>
      </c>
      <c r="N30" s="290"/>
      <c r="O30" s="80"/>
      <c r="P30" s="80"/>
      <c r="Q30" s="80"/>
      <c r="R30" s="80"/>
      <c r="S30" s="80"/>
      <c r="T30" s="80"/>
      <c r="U30" s="80"/>
      <c r="V30" s="80"/>
      <c r="W30" s="78"/>
      <c r="X30" s="78"/>
      <c r="Y30" s="78"/>
      <c r="Z30" s="78"/>
      <c r="AA30" s="78"/>
      <c r="AB30" s="78"/>
      <c r="AC30" s="78"/>
      <c r="AD30" s="78"/>
      <c r="AE30" s="78"/>
      <c r="AF30" s="78"/>
      <c r="AG30" s="78"/>
      <c r="AH30" s="78"/>
      <c r="AI30" s="78"/>
      <c r="AJ30" s="78"/>
      <c r="AK30" s="78"/>
      <c r="AL30" s="78"/>
      <c r="AM30" s="78"/>
      <c r="AN30" s="78"/>
      <c r="AO30" s="78"/>
      <c r="AP30" s="78"/>
    </row>
    <row r="31" spans="1:42" s="79" customFormat="1" ht="15" customHeight="1">
      <c r="A31" s="295" t="s">
        <v>276</v>
      </c>
      <c r="B31" s="332" t="s">
        <v>873</v>
      </c>
      <c r="C31" s="86" t="s">
        <v>874</v>
      </c>
      <c r="D31" s="283" t="e">
        <f>VLOOKUP($C31,'Feuillet B'!$A$7:$E$145,2,0)</f>
        <v>#N/A</v>
      </c>
      <c r="E31" s="283" t="e">
        <f>VLOOKUP($C31,'Feuillet B'!$A$7:$E$145,3,0)</f>
        <v>#N/A</v>
      </c>
      <c r="F31" s="296" t="s">
        <v>875</v>
      </c>
      <c r="G31" s="333" t="s">
        <v>1553</v>
      </c>
      <c r="H31" s="294" t="s">
        <v>1648</v>
      </c>
      <c r="I31" s="297" t="s">
        <v>2101</v>
      </c>
      <c r="J31" s="86" t="s">
        <v>876</v>
      </c>
      <c r="K31" s="283" t="e">
        <f>VLOOKUP(J31,'Feuillet E'!$A$7:$H$44,7,0)</f>
        <v>#N/A</v>
      </c>
      <c r="L31" s="86" t="s">
        <v>877</v>
      </c>
      <c r="M31" s="334" t="e">
        <f>VLOOKUP(L31,Traitements!$A$2:$B$40,2,0)</f>
        <v>#N/A</v>
      </c>
      <c r="N31" s="290"/>
      <c r="O31" s="80"/>
      <c r="P31" s="80"/>
      <c r="Q31" s="80"/>
      <c r="R31" s="80"/>
      <c r="S31" s="80"/>
      <c r="T31" s="80"/>
      <c r="U31" s="80"/>
      <c r="V31" s="80"/>
      <c r="W31" s="78"/>
      <c r="X31" s="78"/>
      <c r="Y31" s="78"/>
      <c r="Z31" s="78"/>
      <c r="AA31" s="78"/>
      <c r="AB31" s="78"/>
      <c r="AC31" s="78"/>
      <c r="AD31" s="78"/>
      <c r="AE31" s="78"/>
      <c r="AF31" s="78"/>
      <c r="AG31" s="78"/>
      <c r="AH31" s="78"/>
      <c r="AI31" s="78"/>
      <c r="AJ31" s="78"/>
      <c r="AK31" s="78"/>
      <c r="AL31" s="78"/>
      <c r="AM31" s="78"/>
      <c r="AN31" s="78"/>
      <c r="AO31" s="78"/>
      <c r="AP31" s="78"/>
    </row>
    <row r="32" spans="1:42" s="79" customFormat="1" ht="15" customHeight="1">
      <c r="A32" s="295" t="s">
        <v>276</v>
      </c>
      <c r="B32" s="332" t="s">
        <v>873</v>
      </c>
      <c r="C32" s="86" t="s">
        <v>874</v>
      </c>
      <c r="D32" s="283" t="e">
        <f>VLOOKUP($C32,'Feuillet B'!$A$7:$E$145,2,0)</f>
        <v>#N/A</v>
      </c>
      <c r="E32" s="283" t="e">
        <f>VLOOKUP($C32,'Feuillet B'!$A$7:$E$145,3,0)</f>
        <v>#N/A</v>
      </c>
      <c r="F32" s="296" t="s">
        <v>875</v>
      </c>
      <c r="G32" s="333" t="s">
        <v>1553</v>
      </c>
      <c r="H32" s="294" t="s">
        <v>1648</v>
      </c>
      <c r="I32" s="297" t="s">
        <v>2101</v>
      </c>
      <c r="J32" s="86" t="s">
        <v>876</v>
      </c>
      <c r="K32" s="283" t="e">
        <f>VLOOKUP(J32,'Feuillet E'!$A$7:$H$44,7,0)</f>
        <v>#N/A</v>
      </c>
      <c r="L32" s="86" t="s">
        <v>877</v>
      </c>
      <c r="M32" s="334" t="e">
        <f>VLOOKUP(L32,Traitements!$A$2:$B$40,2,0)</f>
        <v>#N/A</v>
      </c>
      <c r="N32" s="290"/>
      <c r="O32" s="80"/>
      <c r="P32" s="80"/>
      <c r="Q32" s="80"/>
      <c r="R32" s="80"/>
      <c r="S32" s="80"/>
      <c r="T32" s="80"/>
      <c r="U32" s="80"/>
      <c r="V32" s="80"/>
      <c r="W32" s="78"/>
      <c r="X32" s="78"/>
      <c r="Y32" s="78"/>
      <c r="Z32" s="78"/>
      <c r="AA32" s="78"/>
      <c r="AB32" s="78"/>
      <c r="AC32" s="78"/>
      <c r="AD32" s="78"/>
      <c r="AE32" s="78"/>
      <c r="AF32" s="78"/>
      <c r="AG32" s="78"/>
      <c r="AH32" s="78"/>
      <c r="AI32" s="78"/>
      <c r="AJ32" s="78"/>
      <c r="AK32" s="78"/>
      <c r="AL32" s="78"/>
      <c r="AM32" s="78"/>
      <c r="AN32" s="78"/>
      <c r="AO32" s="78"/>
      <c r="AP32" s="78"/>
    </row>
    <row r="33" spans="1:42" s="79" customFormat="1" ht="15" customHeight="1">
      <c r="A33" s="295" t="s">
        <v>276</v>
      </c>
      <c r="B33" s="332" t="s">
        <v>873</v>
      </c>
      <c r="C33" s="86" t="s">
        <v>874</v>
      </c>
      <c r="D33" s="283" t="e">
        <f>VLOOKUP($C33,'Feuillet B'!$A$7:$E$145,2,0)</f>
        <v>#N/A</v>
      </c>
      <c r="E33" s="283" t="e">
        <f>VLOOKUP($C33,'Feuillet B'!$A$7:$E$145,3,0)</f>
        <v>#N/A</v>
      </c>
      <c r="F33" s="296" t="s">
        <v>875</v>
      </c>
      <c r="G33" s="333" t="s">
        <v>1553</v>
      </c>
      <c r="H33" s="294" t="s">
        <v>1648</v>
      </c>
      <c r="I33" s="297" t="s">
        <v>2101</v>
      </c>
      <c r="J33" s="86" t="s">
        <v>876</v>
      </c>
      <c r="K33" s="283" t="e">
        <f>VLOOKUP(J33,'Feuillet E'!$A$7:$H$44,7,0)</f>
        <v>#N/A</v>
      </c>
      <c r="L33" s="86" t="s">
        <v>877</v>
      </c>
      <c r="M33" s="334" t="e">
        <f>VLOOKUP(L33,Traitements!$A$2:$B$40,2,0)</f>
        <v>#N/A</v>
      </c>
      <c r="N33" s="290"/>
      <c r="O33" s="80"/>
      <c r="P33" s="80"/>
      <c r="Q33" s="80"/>
      <c r="R33" s="80"/>
      <c r="S33" s="80"/>
      <c r="T33" s="80"/>
      <c r="U33" s="80"/>
      <c r="V33" s="80"/>
      <c r="W33" s="78"/>
      <c r="X33" s="78"/>
      <c r="Y33" s="78"/>
      <c r="Z33" s="78"/>
      <c r="AA33" s="78"/>
      <c r="AB33" s="78"/>
      <c r="AC33" s="78"/>
      <c r="AD33" s="78"/>
      <c r="AE33" s="78"/>
      <c r="AF33" s="78"/>
      <c r="AG33" s="78"/>
      <c r="AH33" s="78"/>
      <c r="AI33" s="78"/>
      <c r="AJ33" s="78"/>
      <c r="AK33" s="78"/>
      <c r="AL33" s="78"/>
      <c r="AM33" s="78"/>
      <c r="AN33" s="78"/>
      <c r="AO33" s="78"/>
      <c r="AP33" s="78"/>
    </row>
    <row r="34" spans="1:42" s="79" customFormat="1" ht="15" customHeight="1">
      <c r="A34" s="295" t="s">
        <v>276</v>
      </c>
      <c r="B34" s="332" t="s">
        <v>873</v>
      </c>
      <c r="C34" s="86" t="s">
        <v>874</v>
      </c>
      <c r="D34" s="283" t="e">
        <f>VLOOKUP($C34,'Feuillet B'!$A$7:$E$145,2,0)</f>
        <v>#N/A</v>
      </c>
      <c r="E34" s="283" t="e">
        <f>VLOOKUP($C34,'Feuillet B'!$A$7:$E$145,3,0)</f>
        <v>#N/A</v>
      </c>
      <c r="F34" s="296" t="s">
        <v>875</v>
      </c>
      <c r="G34" s="333" t="s">
        <v>1553</v>
      </c>
      <c r="H34" s="294" t="s">
        <v>1648</v>
      </c>
      <c r="I34" s="297" t="s">
        <v>2101</v>
      </c>
      <c r="J34" s="86" t="s">
        <v>876</v>
      </c>
      <c r="K34" s="283" t="e">
        <f>VLOOKUP(J34,'Feuillet E'!$A$7:$H$44,7,0)</f>
        <v>#N/A</v>
      </c>
      <c r="L34" s="86" t="s">
        <v>877</v>
      </c>
      <c r="M34" s="334" t="e">
        <f>VLOOKUP(L34,Traitements!$A$2:$B$40,2,0)</f>
        <v>#N/A</v>
      </c>
      <c r="N34" s="290"/>
      <c r="O34" s="80"/>
      <c r="P34" s="80"/>
      <c r="Q34" s="80"/>
      <c r="R34" s="80"/>
      <c r="S34" s="80"/>
      <c r="T34" s="80"/>
      <c r="U34" s="80"/>
      <c r="V34" s="80"/>
      <c r="W34" s="78"/>
      <c r="X34" s="78"/>
      <c r="Y34" s="78"/>
      <c r="Z34" s="78"/>
      <c r="AA34" s="78"/>
      <c r="AB34" s="78"/>
      <c r="AC34" s="78"/>
      <c r="AD34" s="78"/>
      <c r="AE34" s="78"/>
      <c r="AF34" s="78"/>
      <c r="AG34" s="78"/>
      <c r="AH34" s="78"/>
      <c r="AI34" s="78"/>
      <c r="AJ34" s="78"/>
      <c r="AK34" s="78"/>
      <c r="AL34" s="78"/>
      <c r="AM34" s="78"/>
      <c r="AN34" s="78"/>
      <c r="AO34" s="78"/>
      <c r="AP34" s="78"/>
    </row>
    <row r="35" spans="1:42" s="79" customFormat="1" ht="15" customHeight="1">
      <c r="A35" s="295" t="s">
        <v>276</v>
      </c>
      <c r="B35" s="332" t="s">
        <v>873</v>
      </c>
      <c r="C35" s="86" t="s">
        <v>874</v>
      </c>
      <c r="D35" s="283" t="e">
        <f>VLOOKUP($C35,'Feuillet B'!$A$7:$E$145,2,0)</f>
        <v>#N/A</v>
      </c>
      <c r="E35" s="283" t="e">
        <f>VLOOKUP($C35,'Feuillet B'!$A$7:$E$145,3,0)</f>
        <v>#N/A</v>
      </c>
      <c r="F35" s="296" t="s">
        <v>875</v>
      </c>
      <c r="G35" s="333" t="s">
        <v>1553</v>
      </c>
      <c r="H35" s="294" t="s">
        <v>1648</v>
      </c>
      <c r="I35" s="297" t="s">
        <v>2101</v>
      </c>
      <c r="J35" s="86" t="s">
        <v>876</v>
      </c>
      <c r="K35" s="283" t="e">
        <f>VLOOKUP(J35,'Feuillet E'!$A$7:$H$44,7,0)</f>
        <v>#N/A</v>
      </c>
      <c r="L35" s="86" t="s">
        <v>877</v>
      </c>
      <c r="M35" s="334" t="e">
        <f>VLOOKUP(L35,Traitements!$A$2:$B$40,2,0)</f>
        <v>#N/A</v>
      </c>
      <c r="N35" s="290"/>
      <c r="O35" s="80"/>
      <c r="P35" s="80"/>
      <c r="Q35" s="80"/>
      <c r="R35" s="80"/>
      <c r="S35" s="80"/>
      <c r="T35" s="80"/>
      <c r="U35" s="80"/>
      <c r="V35" s="80"/>
      <c r="W35" s="78"/>
      <c r="X35" s="78"/>
      <c r="Y35" s="78"/>
      <c r="Z35" s="78"/>
      <c r="AA35" s="78"/>
      <c r="AB35" s="78"/>
      <c r="AC35" s="78"/>
      <c r="AD35" s="78"/>
      <c r="AE35" s="78"/>
      <c r="AF35" s="78"/>
      <c r="AG35" s="78"/>
      <c r="AH35" s="78"/>
      <c r="AI35" s="78"/>
      <c r="AJ35" s="78"/>
      <c r="AK35" s="78"/>
      <c r="AL35" s="78"/>
      <c r="AM35" s="78"/>
      <c r="AN35" s="78"/>
      <c r="AO35" s="78"/>
      <c r="AP35" s="78"/>
    </row>
    <row r="36" spans="1:42" s="79" customFormat="1" ht="15" customHeight="1">
      <c r="A36" s="295" t="s">
        <v>276</v>
      </c>
      <c r="B36" s="332" t="s">
        <v>873</v>
      </c>
      <c r="C36" s="86" t="s">
        <v>874</v>
      </c>
      <c r="D36" s="283" t="e">
        <f>VLOOKUP($C36,'Feuillet B'!$A$7:$E$145,2,0)</f>
        <v>#N/A</v>
      </c>
      <c r="E36" s="283" t="e">
        <f>VLOOKUP($C36,'Feuillet B'!$A$7:$E$145,3,0)</f>
        <v>#N/A</v>
      </c>
      <c r="F36" s="296" t="s">
        <v>875</v>
      </c>
      <c r="G36" s="333" t="s">
        <v>1553</v>
      </c>
      <c r="H36" s="294" t="s">
        <v>1648</v>
      </c>
      <c r="I36" s="297" t="s">
        <v>2101</v>
      </c>
      <c r="J36" s="86" t="s">
        <v>876</v>
      </c>
      <c r="K36" s="283" t="e">
        <f>VLOOKUP(J36,'Feuillet E'!$A$7:$H$44,7,0)</f>
        <v>#N/A</v>
      </c>
      <c r="L36" s="86" t="s">
        <v>877</v>
      </c>
      <c r="M36" s="334" t="e">
        <f>VLOOKUP(L36,Traitements!$A$2:$B$40,2,0)</f>
        <v>#N/A</v>
      </c>
      <c r="N36" s="290"/>
      <c r="O36" s="80"/>
      <c r="P36" s="80"/>
      <c r="Q36" s="80"/>
      <c r="R36" s="80"/>
      <c r="S36" s="80"/>
      <c r="T36" s="80"/>
      <c r="U36" s="80"/>
      <c r="V36" s="80"/>
      <c r="W36" s="78"/>
      <c r="X36" s="78"/>
      <c r="Y36" s="78"/>
      <c r="Z36" s="78"/>
      <c r="AA36" s="78"/>
      <c r="AB36" s="78"/>
      <c r="AC36" s="78"/>
      <c r="AD36" s="78"/>
      <c r="AE36" s="78"/>
      <c r="AF36" s="78"/>
      <c r="AG36" s="78"/>
      <c r="AH36" s="78"/>
      <c r="AI36" s="78"/>
      <c r="AJ36" s="78"/>
      <c r="AK36" s="78"/>
      <c r="AL36" s="78"/>
      <c r="AM36" s="78"/>
      <c r="AN36" s="78"/>
      <c r="AO36" s="78"/>
      <c r="AP36" s="78"/>
    </row>
    <row r="37" spans="1:42" s="79" customFormat="1" ht="15" customHeight="1">
      <c r="A37" s="295" t="s">
        <v>276</v>
      </c>
      <c r="B37" s="332" t="s">
        <v>873</v>
      </c>
      <c r="C37" s="86" t="s">
        <v>874</v>
      </c>
      <c r="D37" s="283" t="e">
        <f>VLOOKUP($C37,'Feuillet B'!$A$7:$E$145,2,0)</f>
        <v>#N/A</v>
      </c>
      <c r="E37" s="283" t="e">
        <f>VLOOKUP($C37,'Feuillet B'!$A$7:$E$145,3,0)</f>
        <v>#N/A</v>
      </c>
      <c r="F37" s="296" t="s">
        <v>875</v>
      </c>
      <c r="G37" s="333" t="s">
        <v>1553</v>
      </c>
      <c r="H37" s="294" t="s">
        <v>1648</v>
      </c>
      <c r="I37" s="297" t="s">
        <v>2101</v>
      </c>
      <c r="J37" s="86" t="s">
        <v>876</v>
      </c>
      <c r="K37" s="283" t="e">
        <f>VLOOKUP(J37,'Feuillet E'!$A$7:$H$44,7,0)</f>
        <v>#N/A</v>
      </c>
      <c r="L37" s="86" t="s">
        <v>877</v>
      </c>
      <c r="M37" s="334" t="e">
        <f>VLOOKUP(L37,Traitements!$A$2:$B$40,2,0)</f>
        <v>#N/A</v>
      </c>
      <c r="N37" s="290"/>
      <c r="O37" s="80"/>
      <c r="P37" s="80"/>
      <c r="Q37" s="80"/>
      <c r="R37" s="80"/>
      <c r="S37" s="80"/>
      <c r="T37" s="80"/>
      <c r="U37" s="80"/>
      <c r="V37" s="80"/>
      <c r="W37" s="78"/>
      <c r="X37" s="78"/>
      <c r="Y37" s="78"/>
      <c r="Z37" s="78"/>
      <c r="AA37" s="78"/>
      <c r="AB37" s="78"/>
      <c r="AC37" s="78"/>
      <c r="AD37" s="78"/>
      <c r="AE37" s="78"/>
      <c r="AF37" s="78"/>
      <c r="AG37" s="78"/>
      <c r="AH37" s="78"/>
      <c r="AI37" s="78"/>
      <c r="AJ37" s="78"/>
      <c r="AK37" s="78"/>
      <c r="AL37" s="78"/>
      <c r="AM37" s="78"/>
      <c r="AN37" s="78"/>
      <c r="AO37" s="78"/>
      <c r="AP37" s="78"/>
    </row>
    <row r="38" spans="1:42" s="79" customFormat="1" ht="15" customHeight="1">
      <c r="A38" s="295" t="s">
        <v>276</v>
      </c>
      <c r="B38" s="332" t="s">
        <v>873</v>
      </c>
      <c r="C38" s="86" t="s">
        <v>874</v>
      </c>
      <c r="D38" s="283" t="e">
        <f>VLOOKUP($C38,'Feuillet B'!$A$7:$E$145,2,0)</f>
        <v>#N/A</v>
      </c>
      <c r="E38" s="283" t="e">
        <f>VLOOKUP($C38,'Feuillet B'!$A$7:$E$145,3,0)</f>
        <v>#N/A</v>
      </c>
      <c r="F38" s="296" t="s">
        <v>875</v>
      </c>
      <c r="G38" s="333" t="s">
        <v>1553</v>
      </c>
      <c r="H38" s="294" t="s">
        <v>1648</v>
      </c>
      <c r="I38" s="297" t="s">
        <v>2101</v>
      </c>
      <c r="J38" s="86" t="s">
        <v>876</v>
      </c>
      <c r="K38" s="283" t="e">
        <f>VLOOKUP(J38,'Feuillet E'!$A$7:$H$44,7,0)</f>
        <v>#N/A</v>
      </c>
      <c r="L38" s="86" t="s">
        <v>877</v>
      </c>
      <c r="M38" s="334" t="e">
        <f>VLOOKUP(L38,Traitements!$A$2:$B$40,2,0)</f>
        <v>#N/A</v>
      </c>
      <c r="N38" s="290"/>
      <c r="O38" s="80"/>
      <c r="P38" s="80"/>
      <c r="Q38" s="80"/>
      <c r="R38" s="80"/>
      <c r="S38" s="80"/>
      <c r="T38" s="80"/>
      <c r="U38" s="80"/>
      <c r="V38" s="80"/>
      <c r="W38" s="78"/>
      <c r="X38" s="78"/>
      <c r="Y38" s="78"/>
      <c r="Z38" s="78"/>
      <c r="AA38" s="78"/>
      <c r="AB38" s="78"/>
      <c r="AC38" s="78"/>
      <c r="AD38" s="78"/>
      <c r="AE38" s="78"/>
      <c r="AF38" s="78"/>
      <c r="AG38" s="78"/>
      <c r="AH38" s="78"/>
      <c r="AI38" s="78"/>
      <c r="AJ38" s="78"/>
      <c r="AK38" s="78"/>
      <c r="AL38" s="78"/>
      <c r="AM38" s="78"/>
      <c r="AN38" s="78"/>
      <c r="AO38" s="78"/>
      <c r="AP38" s="78"/>
    </row>
    <row r="39" spans="1:42" s="79" customFormat="1" ht="15" customHeight="1">
      <c r="A39" s="295" t="s">
        <v>276</v>
      </c>
      <c r="B39" s="332" t="s">
        <v>873</v>
      </c>
      <c r="C39" s="86" t="s">
        <v>874</v>
      </c>
      <c r="D39" s="283" t="e">
        <f>VLOOKUP($C39,'Feuillet B'!$A$7:$E$145,2,0)</f>
        <v>#N/A</v>
      </c>
      <c r="E39" s="283" t="e">
        <f>VLOOKUP($C39,'Feuillet B'!$A$7:$E$145,3,0)</f>
        <v>#N/A</v>
      </c>
      <c r="F39" s="296" t="s">
        <v>875</v>
      </c>
      <c r="G39" s="333" t="s">
        <v>1553</v>
      </c>
      <c r="H39" s="294" t="s">
        <v>1648</v>
      </c>
      <c r="I39" s="297" t="s">
        <v>2101</v>
      </c>
      <c r="J39" s="86" t="s">
        <v>876</v>
      </c>
      <c r="K39" s="283" t="e">
        <f>VLOOKUP(J39,'Feuillet E'!$A$7:$H$44,7,0)</f>
        <v>#N/A</v>
      </c>
      <c r="L39" s="86" t="s">
        <v>877</v>
      </c>
      <c r="M39" s="334" t="e">
        <f>VLOOKUP(L39,Traitements!$A$2:$B$40,2,0)</f>
        <v>#N/A</v>
      </c>
      <c r="N39" s="290"/>
      <c r="O39" s="80"/>
      <c r="P39" s="80"/>
      <c r="Q39" s="80"/>
      <c r="R39" s="80"/>
      <c r="S39" s="80"/>
      <c r="T39" s="80"/>
      <c r="U39" s="80"/>
      <c r="V39" s="80"/>
      <c r="W39" s="78"/>
      <c r="X39" s="78"/>
      <c r="Y39" s="78"/>
      <c r="Z39" s="78"/>
      <c r="AA39" s="78"/>
      <c r="AB39" s="78"/>
      <c r="AC39" s="78"/>
      <c r="AD39" s="78"/>
      <c r="AE39" s="78"/>
      <c r="AF39" s="78"/>
      <c r="AG39" s="78"/>
      <c r="AH39" s="78"/>
      <c r="AI39" s="78"/>
      <c r="AJ39" s="78"/>
      <c r="AK39" s="78"/>
      <c r="AL39" s="78"/>
      <c r="AM39" s="78"/>
      <c r="AN39" s="78"/>
      <c r="AO39" s="78"/>
      <c r="AP39" s="78"/>
    </row>
    <row r="40" spans="1:42" s="79" customFormat="1" ht="15" customHeight="1">
      <c r="A40" s="295" t="s">
        <v>276</v>
      </c>
      <c r="B40" s="332" t="s">
        <v>873</v>
      </c>
      <c r="C40" s="86" t="s">
        <v>874</v>
      </c>
      <c r="D40" s="283" t="e">
        <f>VLOOKUP($C40,'Feuillet B'!$A$7:$E$145,2,0)</f>
        <v>#N/A</v>
      </c>
      <c r="E40" s="283" t="e">
        <f>VLOOKUP($C40,'Feuillet B'!$A$7:$E$145,3,0)</f>
        <v>#N/A</v>
      </c>
      <c r="F40" s="296" t="s">
        <v>875</v>
      </c>
      <c r="G40" s="333" t="s">
        <v>1553</v>
      </c>
      <c r="H40" s="294" t="s">
        <v>1648</v>
      </c>
      <c r="I40" s="297" t="s">
        <v>2101</v>
      </c>
      <c r="J40" s="86" t="s">
        <v>876</v>
      </c>
      <c r="K40" s="283" t="e">
        <f>VLOOKUP(J40,'Feuillet E'!$A$7:$H$44,7,0)</f>
        <v>#N/A</v>
      </c>
      <c r="L40" s="86" t="s">
        <v>877</v>
      </c>
      <c r="M40" s="334" t="e">
        <f>VLOOKUP(L40,Traitements!$A$2:$B$40,2,0)</f>
        <v>#N/A</v>
      </c>
      <c r="N40" s="290"/>
      <c r="O40" s="80"/>
      <c r="P40" s="80"/>
      <c r="Q40" s="80"/>
      <c r="R40" s="80"/>
      <c r="S40" s="80"/>
      <c r="T40" s="80"/>
      <c r="U40" s="80"/>
      <c r="V40" s="80"/>
      <c r="W40" s="78"/>
      <c r="X40" s="78"/>
      <c r="Y40" s="78"/>
      <c r="Z40" s="78"/>
      <c r="AA40" s="78"/>
      <c r="AB40" s="78"/>
      <c r="AC40" s="78"/>
      <c r="AD40" s="78"/>
      <c r="AE40" s="78"/>
      <c r="AF40" s="78"/>
      <c r="AG40" s="78"/>
      <c r="AH40" s="78"/>
      <c r="AI40" s="78"/>
      <c r="AJ40" s="78"/>
      <c r="AK40" s="78"/>
      <c r="AL40" s="78"/>
      <c r="AM40" s="78"/>
      <c r="AN40" s="78"/>
      <c r="AO40" s="78"/>
      <c r="AP40" s="78"/>
    </row>
    <row r="41" spans="1:42" s="79" customFormat="1" ht="15" customHeight="1">
      <c r="A41" s="295" t="s">
        <v>276</v>
      </c>
      <c r="B41" s="332" t="s">
        <v>873</v>
      </c>
      <c r="C41" s="86" t="s">
        <v>874</v>
      </c>
      <c r="D41" s="283" t="e">
        <f>VLOOKUP($C41,'Feuillet B'!$A$7:$E$145,2,0)</f>
        <v>#N/A</v>
      </c>
      <c r="E41" s="283" t="e">
        <f>VLOOKUP($C41,'Feuillet B'!$A$7:$E$145,3,0)</f>
        <v>#N/A</v>
      </c>
      <c r="F41" s="296" t="s">
        <v>875</v>
      </c>
      <c r="G41" s="333" t="s">
        <v>1553</v>
      </c>
      <c r="H41" s="294" t="s">
        <v>1648</v>
      </c>
      <c r="I41" s="297" t="s">
        <v>2101</v>
      </c>
      <c r="J41" s="86" t="s">
        <v>876</v>
      </c>
      <c r="K41" s="283" t="e">
        <f>VLOOKUP(J41,'Feuillet E'!$A$7:$H$44,7,0)</f>
        <v>#N/A</v>
      </c>
      <c r="L41" s="86" t="s">
        <v>877</v>
      </c>
      <c r="M41" s="334" t="e">
        <f>VLOOKUP(L41,Traitements!$A$2:$B$40,2,0)</f>
        <v>#N/A</v>
      </c>
      <c r="N41" s="290"/>
      <c r="O41" s="80"/>
      <c r="P41" s="80"/>
      <c r="Q41" s="80"/>
      <c r="R41" s="80"/>
      <c r="S41" s="80"/>
      <c r="T41" s="80"/>
      <c r="U41" s="80"/>
      <c r="V41" s="80"/>
      <c r="W41" s="78"/>
      <c r="X41" s="78"/>
      <c r="Y41" s="78"/>
      <c r="Z41" s="78"/>
      <c r="AA41" s="78"/>
      <c r="AB41" s="78"/>
      <c r="AC41" s="78"/>
      <c r="AD41" s="78"/>
      <c r="AE41" s="78"/>
      <c r="AF41" s="78"/>
      <c r="AG41" s="78"/>
      <c r="AH41" s="78"/>
      <c r="AI41" s="78"/>
      <c r="AJ41" s="78"/>
      <c r="AK41" s="78"/>
      <c r="AL41" s="78"/>
      <c r="AM41" s="78"/>
      <c r="AN41" s="78"/>
      <c r="AO41" s="78"/>
      <c r="AP41" s="78"/>
    </row>
    <row r="42" spans="1:42" s="79" customFormat="1" ht="15" customHeight="1">
      <c r="A42" s="295" t="s">
        <v>276</v>
      </c>
      <c r="B42" s="332" t="s">
        <v>873</v>
      </c>
      <c r="C42" s="86" t="s">
        <v>874</v>
      </c>
      <c r="D42" s="283" t="e">
        <f>VLOOKUP($C42,'Feuillet B'!$A$7:$E$145,2,0)</f>
        <v>#N/A</v>
      </c>
      <c r="E42" s="283" t="e">
        <f>VLOOKUP($C42,'Feuillet B'!$A$7:$E$145,3,0)</f>
        <v>#N/A</v>
      </c>
      <c r="F42" s="296" t="s">
        <v>875</v>
      </c>
      <c r="G42" s="333" t="s">
        <v>1553</v>
      </c>
      <c r="H42" s="294" t="s">
        <v>1648</v>
      </c>
      <c r="I42" s="297" t="s">
        <v>2101</v>
      </c>
      <c r="J42" s="86" t="s">
        <v>876</v>
      </c>
      <c r="K42" s="283" t="e">
        <f>VLOOKUP(J42,'Feuillet E'!$A$7:$H$44,7,0)</f>
        <v>#N/A</v>
      </c>
      <c r="L42" s="86" t="s">
        <v>877</v>
      </c>
      <c r="M42" s="334" t="e">
        <f>VLOOKUP(L42,Traitements!$A$2:$B$40,2,0)</f>
        <v>#N/A</v>
      </c>
      <c r="N42" s="290"/>
      <c r="O42" s="80"/>
      <c r="P42" s="80"/>
      <c r="Q42" s="80"/>
      <c r="R42" s="80"/>
      <c r="S42" s="80"/>
      <c r="T42" s="80"/>
      <c r="U42" s="80"/>
      <c r="V42" s="80"/>
      <c r="W42" s="78"/>
      <c r="X42" s="78"/>
      <c r="Y42" s="78"/>
      <c r="Z42" s="78"/>
      <c r="AA42" s="78"/>
      <c r="AB42" s="78"/>
      <c r="AC42" s="78"/>
      <c r="AD42" s="78"/>
      <c r="AE42" s="78"/>
      <c r="AF42" s="78"/>
      <c r="AG42" s="78"/>
      <c r="AH42" s="78"/>
      <c r="AI42" s="78"/>
      <c r="AJ42" s="78"/>
      <c r="AK42" s="78"/>
      <c r="AL42" s="78"/>
      <c r="AM42" s="78"/>
      <c r="AN42" s="78"/>
      <c r="AO42" s="78"/>
      <c r="AP42" s="78"/>
    </row>
    <row r="43" spans="1:42" s="79" customFormat="1" ht="15" customHeight="1">
      <c r="A43" s="295" t="s">
        <v>276</v>
      </c>
      <c r="B43" s="332" t="s">
        <v>873</v>
      </c>
      <c r="C43" s="86" t="s">
        <v>874</v>
      </c>
      <c r="D43" s="283" t="e">
        <f>VLOOKUP($C43,'Feuillet B'!$A$7:$E$145,2,0)</f>
        <v>#N/A</v>
      </c>
      <c r="E43" s="283" t="e">
        <f>VLOOKUP($C43,'Feuillet B'!$A$7:$E$145,3,0)</f>
        <v>#N/A</v>
      </c>
      <c r="F43" s="296" t="s">
        <v>875</v>
      </c>
      <c r="G43" s="333" t="s">
        <v>1553</v>
      </c>
      <c r="H43" s="294" t="s">
        <v>1648</v>
      </c>
      <c r="I43" s="297" t="s">
        <v>2101</v>
      </c>
      <c r="J43" s="86" t="s">
        <v>876</v>
      </c>
      <c r="K43" s="283" t="e">
        <f>VLOOKUP(J43,'Feuillet E'!$A$7:$H$44,7,0)</f>
        <v>#N/A</v>
      </c>
      <c r="L43" s="86" t="s">
        <v>877</v>
      </c>
      <c r="M43" s="334" t="e">
        <f>VLOOKUP(L43,Traitements!$A$2:$B$40,2,0)</f>
        <v>#N/A</v>
      </c>
      <c r="N43" s="290"/>
      <c r="O43" s="80"/>
      <c r="P43" s="80"/>
      <c r="Q43" s="80"/>
      <c r="R43" s="80"/>
      <c r="S43" s="80"/>
      <c r="T43" s="80"/>
      <c r="U43" s="80"/>
      <c r="V43" s="80"/>
      <c r="W43" s="78"/>
      <c r="X43" s="78"/>
      <c r="Y43" s="78"/>
      <c r="Z43" s="78"/>
      <c r="AA43" s="78"/>
      <c r="AB43" s="78"/>
      <c r="AC43" s="78"/>
      <c r="AD43" s="78"/>
      <c r="AE43" s="78"/>
      <c r="AF43" s="78"/>
      <c r="AG43" s="78"/>
      <c r="AH43" s="78"/>
      <c r="AI43" s="78"/>
      <c r="AJ43" s="78"/>
      <c r="AK43" s="78"/>
      <c r="AL43" s="78"/>
      <c r="AM43" s="78"/>
      <c r="AN43" s="78"/>
      <c r="AO43" s="78"/>
      <c r="AP43" s="78"/>
    </row>
    <row r="44" spans="1:42" s="79" customFormat="1" ht="15" customHeight="1">
      <c r="A44" s="295" t="s">
        <v>276</v>
      </c>
      <c r="B44" s="332" t="s">
        <v>873</v>
      </c>
      <c r="C44" s="86" t="s">
        <v>874</v>
      </c>
      <c r="D44" s="283" t="e">
        <f>VLOOKUP($C44,'Feuillet B'!$A$7:$E$145,2,0)</f>
        <v>#N/A</v>
      </c>
      <c r="E44" s="283" t="e">
        <f>VLOOKUP($C44,'Feuillet B'!$A$7:$E$145,3,0)</f>
        <v>#N/A</v>
      </c>
      <c r="F44" s="296" t="s">
        <v>875</v>
      </c>
      <c r="G44" s="333" t="s">
        <v>1553</v>
      </c>
      <c r="H44" s="294" t="s">
        <v>1648</v>
      </c>
      <c r="I44" s="297" t="s">
        <v>2101</v>
      </c>
      <c r="J44" s="86" t="s">
        <v>876</v>
      </c>
      <c r="K44" s="283" t="e">
        <f>VLOOKUP(J44,'Feuillet E'!$A$7:$H$44,7,0)</f>
        <v>#N/A</v>
      </c>
      <c r="L44" s="86" t="s">
        <v>877</v>
      </c>
      <c r="M44" s="334" t="e">
        <f>VLOOKUP(L44,Traitements!$A$2:$B$40,2,0)</f>
        <v>#N/A</v>
      </c>
      <c r="N44" s="290"/>
      <c r="O44" s="80"/>
      <c r="P44" s="80"/>
      <c r="Q44" s="80"/>
      <c r="R44" s="80"/>
      <c r="S44" s="80"/>
      <c r="T44" s="80"/>
      <c r="U44" s="80"/>
      <c r="V44" s="80"/>
      <c r="W44" s="78"/>
      <c r="X44" s="78"/>
      <c r="Y44" s="78"/>
      <c r="Z44" s="78"/>
      <c r="AA44" s="78"/>
      <c r="AB44" s="78"/>
      <c r="AC44" s="78"/>
      <c r="AD44" s="78"/>
      <c r="AE44" s="78"/>
      <c r="AF44" s="78"/>
      <c r="AG44" s="78"/>
      <c r="AH44" s="78"/>
      <c r="AI44" s="78"/>
      <c r="AJ44" s="78"/>
      <c r="AK44" s="78"/>
      <c r="AL44" s="78"/>
      <c r="AM44" s="78"/>
      <c r="AN44" s="78"/>
      <c r="AO44" s="78"/>
      <c r="AP44" s="78"/>
    </row>
    <row r="45" spans="1:42" s="79" customFormat="1" ht="15" customHeight="1">
      <c r="A45" s="295" t="s">
        <v>276</v>
      </c>
      <c r="B45" s="332" t="s">
        <v>873</v>
      </c>
      <c r="C45" s="86" t="s">
        <v>874</v>
      </c>
      <c r="D45" s="283" t="e">
        <f>VLOOKUP($C45,'Feuillet B'!$A$7:$E$145,2,0)</f>
        <v>#N/A</v>
      </c>
      <c r="E45" s="283" t="e">
        <f>VLOOKUP($C45,'Feuillet B'!$A$7:$E$145,3,0)</f>
        <v>#N/A</v>
      </c>
      <c r="F45" s="296" t="s">
        <v>875</v>
      </c>
      <c r="G45" s="333" t="s">
        <v>1553</v>
      </c>
      <c r="H45" s="294" t="s">
        <v>1648</v>
      </c>
      <c r="I45" s="297" t="s">
        <v>2101</v>
      </c>
      <c r="J45" s="86" t="s">
        <v>876</v>
      </c>
      <c r="K45" s="283" t="e">
        <f>VLOOKUP(J45,'Feuillet E'!$A$7:$H$44,7,0)</f>
        <v>#N/A</v>
      </c>
      <c r="L45" s="86" t="s">
        <v>877</v>
      </c>
      <c r="M45" s="334" t="e">
        <f>VLOOKUP(L45,Traitements!$A$2:$B$40,2,0)</f>
        <v>#N/A</v>
      </c>
      <c r="N45" s="290"/>
      <c r="O45" s="80"/>
      <c r="P45" s="80"/>
      <c r="Q45" s="80"/>
      <c r="R45" s="80"/>
      <c r="S45" s="80"/>
      <c r="T45" s="80"/>
      <c r="U45" s="80"/>
      <c r="V45" s="80"/>
      <c r="W45" s="78"/>
      <c r="X45" s="78"/>
      <c r="Y45" s="78"/>
      <c r="Z45" s="78"/>
      <c r="AA45" s="78"/>
      <c r="AB45" s="78"/>
      <c r="AC45" s="78"/>
      <c r="AD45" s="78"/>
      <c r="AE45" s="78"/>
      <c r="AF45" s="78"/>
      <c r="AG45" s="78"/>
      <c r="AH45" s="78"/>
      <c r="AI45" s="78"/>
      <c r="AJ45" s="78"/>
      <c r="AK45" s="78"/>
      <c r="AL45" s="78"/>
      <c r="AM45" s="78"/>
      <c r="AN45" s="78"/>
      <c r="AO45" s="78"/>
      <c r="AP45" s="78"/>
    </row>
    <row r="46" spans="1:42" s="79" customFormat="1" ht="15" customHeight="1">
      <c r="A46" s="295" t="s">
        <v>276</v>
      </c>
      <c r="B46" s="332" t="s">
        <v>873</v>
      </c>
      <c r="C46" s="86" t="s">
        <v>874</v>
      </c>
      <c r="D46" s="283" t="e">
        <f>VLOOKUP($C46,'Feuillet B'!$A$7:$E$145,2,0)</f>
        <v>#N/A</v>
      </c>
      <c r="E46" s="283" t="e">
        <f>VLOOKUP($C46,'Feuillet B'!$A$7:$E$145,3,0)</f>
        <v>#N/A</v>
      </c>
      <c r="F46" s="296" t="s">
        <v>875</v>
      </c>
      <c r="G46" s="333" t="s">
        <v>1553</v>
      </c>
      <c r="H46" s="294" t="s">
        <v>1648</v>
      </c>
      <c r="I46" s="297" t="s">
        <v>2101</v>
      </c>
      <c r="J46" s="86" t="s">
        <v>876</v>
      </c>
      <c r="K46" s="283" t="e">
        <f>VLOOKUP(J46,'Feuillet E'!$A$7:$H$44,7,0)</f>
        <v>#N/A</v>
      </c>
      <c r="L46" s="86" t="s">
        <v>877</v>
      </c>
      <c r="M46" s="334" t="e">
        <f>VLOOKUP(L46,Traitements!$A$2:$B$40,2,0)</f>
        <v>#N/A</v>
      </c>
      <c r="N46" s="290"/>
      <c r="O46" s="80"/>
      <c r="P46" s="80"/>
      <c r="Q46" s="80"/>
      <c r="R46" s="80"/>
      <c r="S46" s="80"/>
      <c r="T46" s="80"/>
      <c r="U46" s="80"/>
      <c r="V46" s="80"/>
      <c r="W46" s="78"/>
      <c r="X46" s="78"/>
      <c r="Y46" s="78"/>
      <c r="Z46" s="78"/>
      <c r="AA46" s="78"/>
      <c r="AB46" s="78"/>
      <c r="AC46" s="78"/>
      <c r="AD46" s="78"/>
      <c r="AE46" s="78"/>
      <c r="AF46" s="78"/>
      <c r="AG46" s="78"/>
      <c r="AH46" s="78"/>
      <c r="AI46" s="78"/>
      <c r="AJ46" s="78"/>
      <c r="AK46" s="78"/>
      <c r="AL46" s="78"/>
      <c r="AM46" s="78"/>
      <c r="AN46" s="78"/>
      <c r="AO46" s="78"/>
      <c r="AP46" s="78"/>
    </row>
    <row r="47" spans="1:42" s="79" customFormat="1" ht="15" customHeight="1">
      <c r="A47" s="295" t="s">
        <v>276</v>
      </c>
      <c r="B47" s="332" t="s">
        <v>873</v>
      </c>
      <c r="C47" s="86" t="s">
        <v>874</v>
      </c>
      <c r="D47" s="283" t="e">
        <f>VLOOKUP($C47,'Feuillet B'!$A$7:$E$145,2,0)</f>
        <v>#N/A</v>
      </c>
      <c r="E47" s="283" t="e">
        <f>VLOOKUP($C47,'Feuillet B'!$A$7:$E$145,3,0)</f>
        <v>#N/A</v>
      </c>
      <c r="F47" s="296" t="s">
        <v>875</v>
      </c>
      <c r="G47" s="333" t="s">
        <v>1553</v>
      </c>
      <c r="H47" s="294" t="s">
        <v>1648</v>
      </c>
      <c r="I47" s="297" t="s">
        <v>2101</v>
      </c>
      <c r="J47" s="86" t="s">
        <v>876</v>
      </c>
      <c r="K47" s="283" t="e">
        <f>VLOOKUP(J47,'Feuillet E'!$A$7:$H$44,7,0)</f>
        <v>#N/A</v>
      </c>
      <c r="L47" s="86" t="s">
        <v>877</v>
      </c>
      <c r="M47" s="334" t="e">
        <f>VLOOKUP(L47,Traitements!$A$2:$B$40,2,0)</f>
        <v>#N/A</v>
      </c>
      <c r="N47" s="290"/>
      <c r="O47" s="80"/>
      <c r="P47" s="80"/>
      <c r="Q47" s="80"/>
      <c r="R47" s="80"/>
      <c r="S47" s="80"/>
      <c r="T47" s="80"/>
      <c r="U47" s="80"/>
      <c r="V47" s="80"/>
      <c r="W47" s="78"/>
      <c r="X47" s="78"/>
      <c r="Y47" s="78"/>
      <c r="Z47" s="78"/>
      <c r="AA47" s="78"/>
      <c r="AB47" s="78"/>
      <c r="AC47" s="78"/>
      <c r="AD47" s="78"/>
      <c r="AE47" s="78"/>
      <c r="AF47" s="78"/>
      <c r="AG47" s="78"/>
      <c r="AH47" s="78"/>
      <c r="AI47" s="78"/>
      <c r="AJ47" s="78"/>
      <c r="AK47" s="78"/>
      <c r="AL47" s="78"/>
      <c r="AM47" s="78"/>
      <c r="AN47" s="78"/>
      <c r="AO47" s="78"/>
      <c r="AP47" s="78"/>
    </row>
    <row r="48" spans="1:42" s="79" customFormat="1" ht="15" customHeight="1">
      <c r="A48" s="295" t="s">
        <v>276</v>
      </c>
      <c r="B48" s="332" t="s">
        <v>873</v>
      </c>
      <c r="C48" s="86" t="s">
        <v>874</v>
      </c>
      <c r="D48" s="283" t="e">
        <f>VLOOKUP($C48,'Feuillet B'!$A$7:$E$145,2,0)</f>
        <v>#N/A</v>
      </c>
      <c r="E48" s="283" t="e">
        <f>VLOOKUP($C48,'Feuillet B'!$A$7:$E$145,3,0)</f>
        <v>#N/A</v>
      </c>
      <c r="F48" s="296" t="s">
        <v>875</v>
      </c>
      <c r="G48" s="333" t="s">
        <v>1553</v>
      </c>
      <c r="H48" s="294" t="s">
        <v>1648</v>
      </c>
      <c r="I48" s="297" t="s">
        <v>2101</v>
      </c>
      <c r="J48" s="86" t="s">
        <v>876</v>
      </c>
      <c r="K48" s="283" t="e">
        <f>VLOOKUP(J48,'Feuillet E'!$A$7:$H$44,7,0)</f>
        <v>#N/A</v>
      </c>
      <c r="L48" s="86" t="s">
        <v>877</v>
      </c>
      <c r="M48" s="334" t="e">
        <f>VLOOKUP(L48,Traitements!$A$2:$B$40,2,0)</f>
        <v>#N/A</v>
      </c>
      <c r="N48" s="290"/>
      <c r="O48" s="80"/>
      <c r="P48" s="80"/>
      <c r="Q48" s="80"/>
      <c r="R48" s="80"/>
      <c r="S48" s="80"/>
      <c r="T48" s="80"/>
      <c r="U48" s="80"/>
      <c r="V48" s="80"/>
      <c r="W48" s="78"/>
      <c r="X48" s="78"/>
      <c r="Y48" s="78"/>
      <c r="Z48" s="78"/>
      <c r="AA48" s="78"/>
      <c r="AB48" s="78"/>
      <c r="AC48" s="78"/>
      <c r="AD48" s="78"/>
      <c r="AE48" s="78"/>
      <c r="AF48" s="78"/>
      <c r="AG48" s="78"/>
      <c r="AH48" s="78"/>
      <c r="AI48" s="78"/>
      <c r="AJ48" s="78"/>
      <c r="AK48" s="78"/>
      <c r="AL48" s="78"/>
      <c r="AM48" s="78"/>
      <c r="AN48" s="78"/>
      <c r="AO48" s="78"/>
      <c r="AP48" s="78"/>
    </row>
    <row r="49" spans="1:42" s="79" customFormat="1" ht="15" customHeight="1">
      <c r="A49" s="295" t="s">
        <v>276</v>
      </c>
      <c r="B49" s="332" t="s">
        <v>873</v>
      </c>
      <c r="C49" s="86" t="s">
        <v>874</v>
      </c>
      <c r="D49" s="283" t="e">
        <f>VLOOKUP($C49,'Feuillet B'!$A$7:$E$145,2,0)</f>
        <v>#N/A</v>
      </c>
      <c r="E49" s="283" t="e">
        <f>VLOOKUP($C49,'Feuillet B'!$A$7:$E$145,3,0)</f>
        <v>#N/A</v>
      </c>
      <c r="F49" s="296" t="s">
        <v>875</v>
      </c>
      <c r="G49" s="333" t="s">
        <v>1553</v>
      </c>
      <c r="H49" s="294" t="s">
        <v>1648</v>
      </c>
      <c r="I49" s="297" t="s">
        <v>2101</v>
      </c>
      <c r="J49" s="86" t="s">
        <v>876</v>
      </c>
      <c r="K49" s="283" t="e">
        <f>VLOOKUP(J49,'Feuillet E'!$A$7:$H$44,7,0)</f>
        <v>#N/A</v>
      </c>
      <c r="L49" s="86" t="s">
        <v>877</v>
      </c>
      <c r="M49" s="334" t="e">
        <f>VLOOKUP(L49,Traitements!$A$2:$B$40,2,0)</f>
        <v>#N/A</v>
      </c>
      <c r="N49" s="290"/>
      <c r="O49" s="80"/>
      <c r="P49" s="80"/>
      <c r="Q49" s="80"/>
      <c r="R49" s="80"/>
      <c r="S49" s="80"/>
      <c r="T49" s="80"/>
      <c r="U49" s="80"/>
      <c r="V49" s="80"/>
      <c r="W49" s="78"/>
      <c r="X49" s="78"/>
      <c r="Y49" s="78"/>
      <c r="Z49" s="78"/>
      <c r="AA49" s="78"/>
      <c r="AB49" s="78"/>
      <c r="AC49" s="78"/>
      <c r="AD49" s="78"/>
      <c r="AE49" s="78"/>
      <c r="AF49" s="78"/>
      <c r="AG49" s="78"/>
      <c r="AH49" s="78"/>
      <c r="AI49" s="78"/>
      <c r="AJ49" s="78"/>
      <c r="AK49" s="78"/>
      <c r="AL49" s="78"/>
      <c r="AM49" s="78"/>
      <c r="AN49" s="78"/>
      <c r="AO49" s="78"/>
      <c r="AP49" s="78"/>
    </row>
    <row r="50" ht="12.75">
      <c r="A50" s="292" t="s">
        <v>198</v>
      </c>
    </row>
  </sheetData>
  <sheetProtection/>
  <protectedRanges>
    <protectedRange sqref="A232:K466 M232:M466" name="Plage1"/>
    <protectedRange sqref="L232:L466" name="Plage1_1"/>
  </protectedRanges>
  <mergeCells count="2">
    <mergeCell ref="N3:N4"/>
    <mergeCell ref="N1:N2"/>
  </mergeCells>
  <dataValidations count="13">
    <dataValidation allowBlank="1" showInputMessage="1" showErrorMessage="1" prompt="Indiquez la référence du document de transport (n° CMR ou du document de suivi de transfert transfrontalier)" sqref="I6:I49"/>
    <dataValidation allowBlank="1" showInputMessage="1" showErrorMessage="1" prompt="Vos coordonées apparaîtront automatiquement si vous complétez le feuillet A du formulaire" sqref="M1"/>
    <dataValidation allowBlank="1" showInputMessage="1" showErrorMessage="1" prompt="Indiquez ici le poids (en kg) du déchet collecté" sqref="F6:F49"/>
    <dataValidation errorStyle="information" allowBlank="1" showInputMessage="1" showErrorMessage="1" prompt="Indiquez ici le code wallon du déchet.&#10;En complétant le tableau du feuillet B, cette colonne se remplit automatiquement après sélection du déchet dans la liste." sqref="D6:D49"/>
    <dataValidation allowBlank="1" showInputMessage="1" showErrorMessage="1" prompt="Indiquez ici la date effective de collecte.&#10;&#10;Si plusieures collectes ont lieu sur la même journée, répétez la date" sqref="A6:A49"/>
    <dataValidation type="list" allowBlank="1" showInputMessage="1" prompt="Cliquez sur la flèche et sélectionnez le type de traitement réalisé.&#10;&#10;Si plusieurs traitements sont réalisés pour un même déchet, insérez autant de lignes qu'il y a de traitements différents et complétez les quantités par type de traitement." sqref="L6:L49">
      <formula1>Liste_Codes_Traitements</formula1>
    </dataValidation>
    <dataValidation type="list" allowBlank="1" showInputMessage="1" showErrorMessage="1" prompt="Cliquez sur la flèche et sélectionnez le producteur dans la liste déroulante (issue du Feuillet C).&#10;Pour ajouter un producteur à la liste, cliquez sur l'en-tête de colonne &quot;Producteur&quot;" error="Ce collecteur n'est pas encore repris dans votre liste de collecteur ou est mal orthographié" sqref="B6:B49">
      <formula1>Liste_Producteurs</formula1>
    </dataValidation>
    <dataValidation type="list" allowBlank="1" showInputMessage="1" showErrorMessage="1" prompt="Cliquez sur la flèche et sélectionnez le transporteur dans la liste déroulante (issue du Feuillet D).&#10;Pour ajouter un transporteur dans la liste, cliquez sur l'en-tête de colonne &quot;Transporteur&quot;" error="Ce transporteur n'est pas encore repris dans votre liste ou est mal  orthographié !" sqref="H6:H49">
      <formula1>Liste_Transporteurs</formula1>
    </dataValidation>
    <dataValidation type="list" allowBlank="1" showInputMessage="1" showErrorMessage="1" prompt="Cliquez sur la flèche et sélectionnez le centre de regroupement, valorisation ou d'élimination dans la liste (issue du Feuillet E).&#10;Pour ajouter un centre à votre liste, cliquez sur l'en-tête de colonne &quot;Centre de regroupement,...&quot;" error="Ce centre n'est pas encore repris dans votre liste ou est mal orthographié" sqref="J6:J49">
      <formula1>Liste_Centres_Traitements</formula1>
    </dataValidation>
    <dataValidation errorStyle="information" allowBlank="1" showInputMessage="1" showErrorMessage="1" prompt="Indiquez ici la caractéristique du déchet.&#10;En complétant le tableau du feuillet B, cette colonne se remplit automatiquement après sélection du déchet dans la liste." sqref="E6:E49"/>
    <dataValidation allowBlank="1" showInputMessage="1" showErrorMessage="1" prompt="Indiquez ici la région/le pays de destination du déchet.&#10;En complétant le tableau du feuillet E, cette colonne se remplit automatiquement après sélection du centre de regroupement ... dans la liste." sqref="K6:K49"/>
    <dataValidation type="list" allowBlank="1" showInputMessage="1" showErrorMessage="1" prompt="Cliquez sur la flèche et sélectionnez le déchet dans la liste déroulante (issue du feuillet B)" error="Ce déchet n'est pas défini dans le feuillet B  ou est mal orthographié !" sqref="C6:C49">
      <formula1>Liste_déchets_courants</formula1>
    </dataValidation>
    <dataValidation type="list" allowBlank="1" showInputMessage="1" showErrorMessage="1" prompt="Cliquez sur la flèche et et sélectionnez l'unité de mesure utilisée pour exprimer la quantité de déchet collectée (si autre que kg)" sqref="G6:G49">
      <formula1>"kg,tonnes,Litres,m³,Pièces,Nombre"</formula1>
    </dataValidation>
  </dataValidations>
  <hyperlinks>
    <hyperlink ref="B5" location="'Feuillet C'!A7" display="'Feuillet C'!A7"/>
    <hyperlink ref="H5" location="'Feuillet D'!A7" display="'Feuillet D'!A7"/>
    <hyperlink ref="J5" location="'Feuillet E'!A7" display="Centre de regroupement, prétraitement, élimination, valorisation"/>
    <hyperlink ref="D5" location="CWD!A1" display="CWD!A1"/>
    <hyperlink ref="C5" location="'Feuillet B'!A12" display="'Feuillet B'!A12"/>
    <hyperlink ref="N3" location="'Feuillet G'!A8" display="'Feuillet G'!A8"/>
    <hyperlink ref="N1:N2" location="Index!E16" display="Index!E16"/>
    <hyperlink ref="N3:N4" location="Synthèse!A1" display="Feuillet suivant"/>
    <hyperlink ref="L5" location="Traitements!b3" display="Traitements!b3"/>
  </hyperlinks>
  <printOptions horizontalCentered="1"/>
  <pageMargins left="0.15748031496062992" right="0" top="0.28" bottom="0.3937007874015748" header="0.1968503937007874" footer="0.2362204724409449"/>
  <pageSetup horizontalDpi="600" verticalDpi="600" orientation="landscape" paperSize="9" scale="55" r:id="rId4"/>
  <headerFooter alignWithMargins="0">
    <oddHeader>&amp;R&amp;A</oddHeader>
    <oddFooter>&amp;RN° Page :  &amp;P / &amp;N</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Feuil11"/>
  <dimension ref="A1:J27"/>
  <sheetViews>
    <sheetView showGridLines="0" zoomScale="111" zoomScaleNormal="111" zoomScalePageLayoutView="0" workbookViewId="0" topLeftCell="A1">
      <selection activeCell="C13" activeCellId="1" sqref="C11:F11 C13:F13 C17:F17 C19:F19 C22:F22 C24:F24 C26:F26"/>
    </sheetView>
  </sheetViews>
  <sheetFormatPr defaultColWidth="11.421875" defaultRowHeight="12.75"/>
  <cols>
    <col min="1" max="1" width="27.421875" style="78" customWidth="1"/>
    <col min="2" max="2" width="14.00390625" style="78" customWidth="1"/>
    <col min="3" max="3" width="39.421875" style="78" customWidth="1"/>
    <col min="4" max="4" width="16.28125" style="78" customWidth="1"/>
    <col min="5" max="5" width="16.57421875" style="78" customWidth="1"/>
    <col min="6" max="6" width="16.421875" style="78" customWidth="1"/>
    <col min="7" max="7" width="13.8515625" style="275" customWidth="1"/>
    <col min="8" max="9" width="15.7109375" style="78" customWidth="1"/>
    <col min="10" max="10" width="6.57421875" style="78" customWidth="1"/>
    <col min="11" max="16384" width="11.421875" style="78" customWidth="1"/>
  </cols>
  <sheetData>
    <row r="1" spans="1:7" s="81" customFormat="1" ht="15" customHeight="1">
      <c r="A1" s="272" t="s">
        <v>885</v>
      </c>
      <c r="G1" s="92"/>
    </row>
    <row r="2" spans="1:7" s="81" customFormat="1" ht="15" customHeight="1">
      <c r="A2" s="360" t="str">
        <f>CONCATENATE("Etablissement: ",UPPER(Etablissement))</f>
        <v>Etablissement: </v>
      </c>
      <c r="D2" s="92"/>
      <c r="G2" s="92"/>
    </row>
    <row r="3" spans="1:7" s="81" customFormat="1" ht="17.25" customHeight="1">
      <c r="A3" s="361" t="str">
        <f>CONCATENATE("Site: ",UPPER(Site))</f>
        <v>Site: </v>
      </c>
      <c r="B3" s="91"/>
      <c r="D3" s="92"/>
      <c r="G3" s="92"/>
    </row>
    <row r="4" spans="2:7" s="81" customFormat="1" ht="14.25" customHeight="1">
      <c r="B4" s="352" t="s">
        <v>886</v>
      </c>
      <c r="C4" s="352" t="str">
        <f>IF('Feuillet A'!J28=1,"janvier - mars",IF('Feuillet A'!J28=2,"avril - juin",IF('Feuillet A'!J28=3,"juillet - septembre",IF('Feuillet A'!J28=4,"octobre - décembre",""))))</f>
        <v>janvier - mars</v>
      </c>
      <c r="D4" s="353">
        <f>Année</f>
        <v>2017</v>
      </c>
      <c r="G4" s="92"/>
    </row>
    <row r="5" spans="2:7" s="81" customFormat="1" ht="14.25" customHeight="1">
      <c r="B5" s="352"/>
      <c r="C5" s="352"/>
      <c r="D5" s="353"/>
      <c r="G5" s="92"/>
    </row>
    <row r="6" spans="2:7" s="81" customFormat="1" ht="12.75">
      <c r="B6" s="93"/>
      <c r="C6" s="94"/>
      <c r="G6" s="92"/>
    </row>
    <row r="7" spans="1:9" ht="12" customHeight="1">
      <c r="A7" s="285"/>
      <c r="B7" s="81"/>
      <c r="C7" s="81"/>
      <c r="D7" s="81"/>
      <c r="E7" s="81"/>
      <c r="F7" s="81"/>
      <c r="G7" s="92"/>
      <c r="H7" s="81"/>
      <c r="I7" s="81"/>
    </row>
    <row r="8" spans="1:10" ht="12.75">
      <c r="A8" s="267" t="s">
        <v>878</v>
      </c>
      <c r="B8" s="251"/>
      <c r="C8" s="251"/>
      <c r="D8" s="251"/>
      <c r="E8" s="267" t="s">
        <v>820</v>
      </c>
      <c r="F8" s="354"/>
      <c r="G8"/>
      <c r="H8"/>
      <c r="I8"/>
      <c r="J8"/>
    </row>
    <row r="9" spans="1:10" ht="18" customHeight="1">
      <c r="A9" s="267" t="s">
        <v>1645</v>
      </c>
      <c r="B9" s="267" t="s">
        <v>1646</v>
      </c>
      <c r="C9" s="267" t="s">
        <v>53</v>
      </c>
      <c r="D9" s="267" t="s">
        <v>1667</v>
      </c>
      <c r="E9" s="278" t="s">
        <v>1553</v>
      </c>
      <c r="F9" s="276" t="s">
        <v>1647</v>
      </c>
      <c r="G9"/>
      <c r="H9"/>
      <c r="I9"/>
      <c r="J9"/>
    </row>
    <row r="10" spans="1:10" ht="12.75">
      <c r="A10" s="278" t="s">
        <v>874</v>
      </c>
      <c r="B10" s="278" t="s">
        <v>18</v>
      </c>
      <c r="C10" s="278" t="s">
        <v>876</v>
      </c>
      <c r="D10" s="278" t="s">
        <v>18</v>
      </c>
      <c r="E10" s="357">
        <v>0</v>
      </c>
      <c r="F10" s="279">
        <v>0</v>
      </c>
      <c r="G10"/>
      <c r="H10"/>
      <c r="I10"/>
      <c r="J10"/>
    </row>
    <row r="11" spans="1:10" ht="12.75">
      <c r="A11" s="298"/>
      <c r="B11" s="298"/>
      <c r="C11" s="278" t="s">
        <v>879</v>
      </c>
      <c r="D11" s="251"/>
      <c r="E11" s="357">
        <v>0</v>
      </c>
      <c r="F11" s="279">
        <v>0</v>
      </c>
      <c r="G11"/>
      <c r="H11"/>
      <c r="I11"/>
      <c r="J11"/>
    </row>
    <row r="12" spans="1:10" ht="12.75">
      <c r="A12" s="278" t="s">
        <v>1973</v>
      </c>
      <c r="B12" s="278" t="s">
        <v>293</v>
      </c>
      <c r="C12" s="278" t="s">
        <v>823</v>
      </c>
      <c r="D12" s="278" t="s">
        <v>1567</v>
      </c>
      <c r="E12" s="357">
        <v>4240</v>
      </c>
      <c r="F12" s="279">
        <v>4240</v>
      </c>
      <c r="G12"/>
      <c r="H12"/>
      <c r="I12"/>
      <c r="J12"/>
    </row>
    <row r="13" spans="1:10" ht="12.75">
      <c r="A13" s="298"/>
      <c r="B13" s="298"/>
      <c r="C13" s="278" t="s">
        <v>880</v>
      </c>
      <c r="D13" s="251"/>
      <c r="E13" s="357">
        <v>4240</v>
      </c>
      <c r="F13" s="279">
        <v>4240</v>
      </c>
      <c r="G13"/>
      <c r="H13"/>
      <c r="I13"/>
      <c r="J13"/>
    </row>
    <row r="14" spans="1:10" ht="12.75">
      <c r="A14" s="298"/>
      <c r="B14" s="298"/>
      <c r="C14" s="278" t="s">
        <v>824</v>
      </c>
      <c r="D14" s="278" t="s">
        <v>1567</v>
      </c>
      <c r="E14" s="357">
        <v>3580</v>
      </c>
      <c r="F14" s="279">
        <v>3580</v>
      </c>
      <c r="G14"/>
      <c r="H14"/>
      <c r="I14"/>
      <c r="J14"/>
    </row>
    <row r="15" spans="1:10" ht="12.75">
      <c r="A15" s="298"/>
      <c r="B15" s="298"/>
      <c r="C15" s="298"/>
      <c r="D15" s="355" t="s">
        <v>1570</v>
      </c>
      <c r="E15" s="358">
        <v>2820</v>
      </c>
      <c r="F15" s="356">
        <v>2820</v>
      </c>
      <c r="G15"/>
      <c r="H15"/>
      <c r="I15"/>
      <c r="J15"/>
    </row>
    <row r="16" spans="1:10" ht="12.75">
      <c r="A16" s="298"/>
      <c r="B16" s="298"/>
      <c r="C16" s="298"/>
      <c r="D16" s="355" t="s">
        <v>1614</v>
      </c>
      <c r="E16" s="358">
        <v>4640</v>
      </c>
      <c r="F16" s="356">
        <v>4640</v>
      </c>
      <c r="G16"/>
      <c r="H16"/>
      <c r="I16"/>
      <c r="J16"/>
    </row>
    <row r="17" spans="1:10" ht="12.75">
      <c r="A17" s="298"/>
      <c r="B17" s="298"/>
      <c r="C17" s="278" t="s">
        <v>881</v>
      </c>
      <c r="D17" s="251"/>
      <c r="E17" s="357">
        <v>11040</v>
      </c>
      <c r="F17" s="279">
        <v>11040</v>
      </c>
      <c r="G17"/>
      <c r="H17"/>
      <c r="I17"/>
      <c r="J17"/>
    </row>
    <row r="18" spans="1:10" ht="12.75">
      <c r="A18" s="298"/>
      <c r="B18" s="298"/>
      <c r="C18" s="278" t="s">
        <v>825</v>
      </c>
      <c r="D18" s="278" t="s">
        <v>1567</v>
      </c>
      <c r="E18" s="357">
        <v>11190</v>
      </c>
      <c r="F18" s="279">
        <v>11190</v>
      </c>
      <c r="G18"/>
      <c r="H18"/>
      <c r="I18"/>
      <c r="J18"/>
    </row>
    <row r="19" spans="1:10" ht="12.75">
      <c r="A19" s="298"/>
      <c r="B19" s="298"/>
      <c r="C19" s="278" t="s">
        <v>882</v>
      </c>
      <c r="D19" s="251"/>
      <c r="E19" s="357">
        <v>11190</v>
      </c>
      <c r="F19" s="279">
        <v>11190</v>
      </c>
      <c r="G19"/>
      <c r="H19"/>
      <c r="I19"/>
      <c r="J19"/>
    </row>
    <row r="20" spans="1:10" ht="12.75">
      <c r="A20" s="298"/>
      <c r="B20" s="298"/>
      <c r="C20" s="278" t="s">
        <v>1974</v>
      </c>
      <c r="D20" s="278" t="s">
        <v>36</v>
      </c>
      <c r="E20" s="357">
        <v>3320</v>
      </c>
      <c r="F20" s="279">
        <v>3320</v>
      </c>
      <c r="G20"/>
      <c r="H20"/>
      <c r="I20"/>
      <c r="J20"/>
    </row>
    <row r="21" spans="1:10" ht="12.75">
      <c r="A21" s="298"/>
      <c r="B21" s="298"/>
      <c r="C21" s="298"/>
      <c r="D21" s="355" t="s">
        <v>31</v>
      </c>
      <c r="E21" s="358">
        <v>1340</v>
      </c>
      <c r="F21" s="356">
        <v>1340</v>
      </c>
      <c r="G21"/>
      <c r="H21"/>
      <c r="I21"/>
      <c r="J21"/>
    </row>
    <row r="22" spans="1:10" ht="12.75">
      <c r="A22" s="298"/>
      <c r="B22" s="298"/>
      <c r="C22" s="278" t="s">
        <v>883</v>
      </c>
      <c r="D22" s="251"/>
      <c r="E22" s="357">
        <v>4660</v>
      </c>
      <c r="F22" s="279">
        <v>4660</v>
      </c>
      <c r="G22"/>
      <c r="H22"/>
      <c r="I22"/>
      <c r="J22"/>
    </row>
    <row r="23" spans="1:6" ht="12.75">
      <c r="A23" s="298"/>
      <c r="B23" s="298"/>
      <c r="C23" s="278" t="s">
        <v>826</v>
      </c>
      <c r="D23" s="278" t="s">
        <v>1567</v>
      </c>
      <c r="E23" s="357">
        <v>7640</v>
      </c>
      <c r="F23" s="279">
        <v>7640</v>
      </c>
    </row>
    <row r="24" spans="1:6" ht="12.75">
      <c r="A24" s="298"/>
      <c r="B24" s="298"/>
      <c r="C24" s="278" t="s">
        <v>884</v>
      </c>
      <c r="D24" s="251"/>
      <c r="E24" s="357">
        <v>7640</v>
      </c>
      <c r="F24" s="279">
        <v>7640</v>
      </c>
    </row>
    <row r="25" spans="1:6" ht="12.75">
      <c r="A25" s="278" t="s">
        <v>1506</v>
      </c>
      <c r="B25" s="278" t="s">
        <v>137</v>
      </c>
      <c r="C25" s="278" t="s">
        <v>827</v>
      </c>
      <c r="D25" s="278" t="s">
        <v>34</v>
      </c>
      <c r="E25" s="357">
        <v>4000</v>
      </c>
      <c r="F25" s="279">
        <v>4000</v>
      </c>
    </row>
    <row r="26" spans="1:6" ht="12.75">
      <c r="A26" s="298"/>
      <c r="B26" s="298"/>
      <c r="C26" s="278" t="s">
        <v>887</v>
      </c>
      <c r="D26" s="251"/>
      <c r="E26" s="357">
        <v>4000</v>
      </c>
      <c r="F26" s="279">
        <v>4000</v>
      </c>
    </row>
    <row r="27" spans="1:6" ht="12.75">
      <c r="A27" s="97" t="s">
        <v>1647</v>
      </c>
      <c r="B27" s="98"/>
      <c r="C27" s="98"/>
      <c r="D27" s="98"/>
      <c r="E27" s="359">
        <v>42770</v>
      </c>
      <c r="F27" s="277">
        <v>42770</v>
      </c>
    </row>
  </sheetData>
  <sheetProtection/>
  <conditionalFormatting sqref="D1:D65536">
    <cfRule type="cellIs" priority="1" dxfId="0" operator="equal" stopIfTrue="1">
      <formula>"_indéterminé"</formula>
    </cfRule>
  </conditionalFormatting>
  <printOptions/>
  <pageMargins left="0.65" right="0.1968503937007874" top="0.54" bottom="0.53" header="0.31" footer="0"/>
  <pageSetup horizontalDpi="600" verticalDpi="600" orientation="landscape" paperSize="9" r:id="rId2"/>
  <headerFooter alignWithMargins="0">
    <oddHeader>&amp;R&amp;A</oddHeader>
    <oddFooter>&amp;RN° Page: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DeclaDD</dc:title>
  <dc:subject>Déclaration de production/détention de déchets dangereux</dc:subject>
  <dc:creator>O.GERIN</dc:creator>
  <cp:keywords/>
  <dc:description>V8 du 10/11/2005</dc:description>
  <cp:lastModifiedBy>MERCIER Jean-Yves</cp:lastModifiedBy>
  <cp:lastPrinted>2009-05-04T12:59:32Z</cp:lastPrinted>
  <dcterms:created xsi:type="dcterms:W3CDTF">2003-09-05T11:17:38Z</dcterms:created>
  <dcterms:modified xsi:type="dcterms:W3CDTF">2019-10-14T13:15:47Z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jeanyves.mercier@spw.wallonie.be</vt:lpwstr>
  </property>
  <property fmtid="{D5CDD505-2E9C-101B-9397-08002B2CF9AE}" pid="5" name="MSIP_Label_e72a09c5-6e26-4737-a926-47ef1ab198ae_SetDate">
    <vt:lpwstr>2019-10-14T13:11:09.8875960Z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4f2bc7e5-f67f-4858-9e5e-0e45a3469a73</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